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2">'Источники'!$1:$3</definedName>
    <definedName name="_xlnm.Print_Titles" localSheetId="1">'Расходы'!$1:$3</definedName>
  </definedNames>
  <calcPr fullCalcOnLoad="1"/>
</workbook>
</file>

<file path=xl/sharedStrings.xml><?xml version="1.0" encoding="utf-8"?>
<sst xmlns="http://schemas.openxmlformats.org/spreadsheetml/2006/main" count="498" uniqueCount="278">
  <si>
    <t>ОТЧЕТ ОБ ИСПОЛНЕНИИ БЮДЖЕТА</t>
  </si>
  <si>
    <t/>
  </si>
  <si>
    <t>Коды</t>
  </si>
  <si>
    <t>Форма по ОКУД</t>
  </si>
  <si>
    <t>Дата</t>
  </si>
  <si>
    <t>Наименование</t>
  </si>
  <si>
    <t>по ОКПО</t>
  </si>
  <si>
    <t>финансового органа</t>
  </si>
  <si>
    <t>Глава по БК</t>
  </si>
  <si>
    <t>Наименование публично-правового образования</t>
  </si>
  <si>
    <t>Хомутовское сельское поселение. Бюджет сельского поселения</t>
  </si>
  <si>
    <t>по ОКТМО</t>
  </si>
  <si>
    <t>Периодичность: месячная</t>
  </si>
  <si>
    <t>10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</si>
  <si>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</si>
  <si>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</si>
  <si>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</si>
  <si>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</si>
  <si>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</si>
  <si>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</si>
  <si>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</si>
  <si>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</si>
  <si>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</si>
  <si>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</si>
  <si>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</si>
  <si>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</si>
  <si>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</si>
  <si>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</si>
  <si>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</si>
  <si>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</si>
  <si>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</si>
  <si>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</si>
  <si>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</si>
  <si>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</si>
  <si>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</si>
  <si>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</si>
  <si>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</si>
  <si>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</si>
  <si>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</si>
  <si>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</si>
  <si>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</si>
  <si>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</si>
  <si>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</si>
  <si>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</si>
  <si>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</si>
  <si>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</si>
  <si>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</si>
  <si>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</si>
  <si>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</si>
  <si>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</si>
  <si>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</si>
  <si>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</si>
  <si>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</si>
  <si>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</si>
  <si>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</si>
  <si>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</si>
  <si>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</si>
  <si>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</si>
  <si>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</si>
  <si>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</si>
  <si>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</si>
  <si>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</si>
  <si>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</si>
  <si>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</si>
  <si>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</si>
  <si>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</si>
  <si>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</si>
  <si>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</si>
  <si>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</si>
  <si>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</si>
  <si>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</si>
  <si>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</si>
  <si>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</si>
  <si>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</si>
  <si>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</si>
  <si>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</si>
  <si>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</si>
  <si>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</si>
  <si>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</si>
  <si>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</si>
  <si>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</si>
  <si>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</si>
  <si>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</si>
  <si>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</si>
  <si>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</si>
  <si>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</si>
  <si>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</si>
  <si>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</si>
  <si>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</si>
  <si>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</si>
  <si>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</si>
  <si>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</si>
  <si>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</si>
  <si>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</si>
  <si>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</si>
  <si>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</si>
  <si>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</si>
  <si>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</si>
  <si>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</si>
  <si>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</si>
  <si>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</si>
  <si>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</si>
  <si>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</si>
  <si>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</si>
  <si>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</si>
  <si>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</si>
  <si>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</si>
  <si>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</si>
  <si>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</si>
  <si>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</si>
  <si>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</si>
  <si>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</si>
  <si>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</si>
  <si>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</si>
  <si>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</si>
  <si>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</si>
  <si>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</si>
  <si>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Форма 0503117 с.2</t>
  </si>
  <si>
    <t>2. Расходы бюджета</t>
  </si>
  <si>
    <t>Код расхода по бюджетной классификации</t>
  </si>
  <si>
    <t>Расходы бюджета -  всего, в том числе:</t>
  </si>
  <si>
    <t>200</t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</si>
  <si>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</si>
  <si>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</si>
  <si>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</si>
  <si>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</si>
  <si>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</si>
  <si>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</si>
  <si>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</si>
  <si>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</si>
  <si>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</si>
  <si>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</si>
  <si>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 xml:space="preserve">Уплата прочих налогов, сборов </t>
  </si>
  <si>
    <t>Уплата иных платежей</t>
  </si>
  <si>
    <t>Резервные фонды</t>
  </si>
  <si>
    <t>Резервные средства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</si>
  <si>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</si>
  <si>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</si>
  <si>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</si>
  <si>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</si>
  <si>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</si>
  <si>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</si>
  <si>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</si>
  <si>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>Межбюджетные трансферты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</si>
  <si>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</si>
  <si>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</si>
  <si>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</si>
  <si>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</si>
  <si>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</si>
  <si>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 и кинематография</t>
  </si>
  <si>
    <t>Культура</t>
  </si>
  <si>
    <t xml:space="preserve">Предоставление субсидий бюджетным, автономным учреждениям и иным некоммерческим организациям    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</si>
  <si>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</si>
  <si>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</si>
  <si>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Физическая культура и спорт</t>
  </si>
  <si>
    <t xml:space="preserve">Физическая культура </t>
  </si>
  <si>
    <t>Результат исполнения бюджета (дефецит/профицит)</t>
  </si>
  <si>
    <t>450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</si>
  <si>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</si>
  <si>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</si>
  <si>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</si>
  <si>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</si>
  <si>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</si>
  <si>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</si>
  <si>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</si>
  <si>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</si>
  <si>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</si>
  <si>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</si>
  <si>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</si>
  <si>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</si>
  <si>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</si>
  <si>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</si>
  <si>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</si>
  <si>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</si>
  <si>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</si>
  <si>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</si>
  <si>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</si>
  <si>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</si>
  <si>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</si>
  <si>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</si>
  <si>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</si>
  <si>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</si>
  <si>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</si>
  <si>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</si>
  <si>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</si>
  <si>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</si>
  <si>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</si>
  <si>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Главный бухгалтер</t>
  </si>
  <si>
    <t>Руководитель финансово-экономической службы</t>
  </si>
  <si>
    <t>Администрация Хомутовского сельского поселения</t>
  </si>
  <si>
    <t>Л.Н. Ковалевская</t>
  </si>
  <si>
    <t>М.Н.Паваляева</t>
  </si>
  <si>
    <t>О.В.Шекерук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</si>
  <si>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</si>
  <si>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</si>
  <si>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04228964</t>
  </si>
  <si>
    <t>0503117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</si>
  <si>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</si>
  <si>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</si>
  <si>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</si>
  <si>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Обеспечение проведения выборов и референдумов</t>
  </si>
  <si>
    <t>Специальные расходы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</si>
  <si>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</si>
  <si>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Закупка товаров, работ, услуг в целях капитального ремонта государственного (муниципального) имущества</t>
  </si>
  <si>
    <t>000 0100 0000000000 000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</si>
  <si>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</si>
  <si>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</si>
  <si>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</si>
  <si>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</si>
  <si>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</si>
  <si>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</si>
  <si>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</si>
  <si>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</si>
  <si>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</si>
  <si>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</si>
  <si>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</si>
  <si>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000 0104 0000000000 851</t>
  </si>
  <si>
    <t>000 0104 0000000000 852</t>
  </si>
  <si>
    <t>000 0104 0000000000 853</t>
  </si>
  <si>
    <t>000 0107 0000000000 000</t>
  </si>
  <si>
    <t>000 0107 0000000000 800</t>
  </si>
  <si>
    <t>000 0107 0000000000 880</t>
  </si>
  <si>
    <t>000 0111 0000000000 000</t>
  </si>
  <si>
    <t>000 0111 0000000000 800</t>
  </si>
  <si>
    <t>000 0111 0000000000 870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</si>
  <si>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</si>
  <si>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</si>
  <si>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</si>
  <si>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</si>
  <si>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</si>
  <si>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</si>
  <si>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</si>
  <si>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000 0200 0000000000 000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</si>
  <si>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</si>
  <si>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</si>
  <si>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</si>
  <si>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</si>
  <si>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</si>
  <si>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000 0300 0000000000 000</t>
  </si>
  <si>
    <t>000 0309 0000000000 000</t>
  </si>
  <si>
    <t>000 0309 0000000000 200</t>
  </si>
  <si>
    <t>000 0309 0000000000 240</t>
  </si>
  <si>
    <t>000 0309 0000000000 244</t>
  </si>
  <si>
    <t>000 0400 0000000000 000</t>
  </si>
  <si>
    <t>000 0401 0000000000 000</t>
  </si>
  <si>
    <t>000 0401 0000000000 500</t>
  </si>
  <si>
    <t>000 0401 0000000000 540</t>
  </si>
  <si>
    <t>000 0409 0000000000 000</t>
  </si>
  <si>
    <t>000 0409 0000000000 200</t>
  </si>
  <si>
    <t>000 0409 0000000000 240</t>
  </si>
  <si>
    <t>000 0409 0000000000 244</t>
  </si>
  <si>
    <t>000 0412 0000000000 000</t>
  </si>
  <si>
    <t>000 0412 0000000000 500</t>
  </si>
  <si>
    <t>000 0412 0000000000 540</t>
  </si>
  <si>
    <t>000 0500 0000000000 000</t>
  </si>
  <si>
    <t>000 0502 0000000000 000</t>
  </si>
  <si>
    <t>000 0502 0000000000 800</t>
  </si>
  <si>
    <t>000 0502 0000000000 810</t>
  </si>
  <si>
    <t>000 0503 0000000000 000</t>
  </si>
  <si>
    <t>000 0503 0000000000 200</t>
  </si>
  <si>
    <t>000 0503 0000000000 240</t>
  </si>
  <si>
    <t>000 0503 0000000000 244</t>
  </si>
  <si>
    <t>000 0800 0000000000 000</t>
  </si>
  <si>
    <t>000 0801 0000000000 000</t>
  </si>
  <si>
    <t>000 0801 0000000000 200</t>
  </si>
  <si>
    <t>000 0801 0000000000 240</t>
  </si>
  <si>
    <t>000 0801 0000000000 243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</si>
  <si>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</si>
  <si>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</si>
  <si>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</si>
  <si>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</si>
  <si>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</si>
  <si>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000 1100 0000000000 000</t>
  </si>
  <si>
    <t>000 1101 0000000000 000</t>
  </si>
  <si>
    <t>000 1101 0000000000 200</t>
  </si>
  <si>
    <t>000 1101 0000000000 240</t>
  </si>
  <si>
    <t>000 1101 0000000000 244</t>
  </si>
  <si>
    <t>на 01 мая 2016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</si>
</sst>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##\ ###\ ###\ ###\ ##0.00"/>
    <numFmt numFmtId="166" formatCode="[$-10419]#,##0.00"/>
    <numFmt numFmtId="167" formatCode="0.0"/>
  </numFmts>
  <fonts count="60">
    <font>
      <sz val="11"/>
      <color indexed="8"/>
      <name val="Calibri"/>
      <family val="2"/>
    </font>
    <font>
      <sz val="11"/>
      <name val="Calibri"/>
      <family val="0"/>
    </font>
    <font>
      <sz val="8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Times New Roman"/>
      <family val="1"/>
    </font>
    <font>
      <sz val="8"/>
      <color indexed="8"/>
      <name val="Courier New"/>
      <family val="3"/>
    </font>
    <font>
      <b/>
      <sz val="10"/>
      <color indexed="8"/>
      <name val="Arial"/>
      <family val="0"/>
    </font>
    <font>
      <b/>
      <sz val="9"/>
      <color indexed="8"/>
      <name val="Arial"/>
      <family val="2"/>
    </font>
    <font>
      <sz val="6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0"/>
    </font>
    <font>
      <sz val="9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0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Arial"/>
      <family val="0"/>
    </font>
    <font>
      <b/>
      <sz val="9"/>
      <color rgb="FF000000"/>
      <name val="Arial"/>
      <family val="2"/>
    </font>
    <font>
      <b/>
      <sz val="7"/>
      <color rgb="FF000000"/>
      <name val="Arial"/>
      <family val="0"/>
    </font>
    <font>
      <sz val="7"/>
      <color rgb="FF000000"/>
      <name val="Arial"/>
      <family val="0"/>
    </font>
    <font>
      <sz val="6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/>
      <right style="thick">
        <color rgb="FF000000"/>
      </right>
      <top style="thin">
        <color rgb="FF000000"/>
      </top>
      <bottom style="thick">
        <color rgb="FF000000"/>
      </bottom>
    </border>
    <border>
      <left/>
      <right/>
      <top/>
      <bottom style="thin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/>
      <right style="thick">
        <color rgb="FF000000"/>
      </right>
      <top style="thick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62"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4">
    <xf numFmtId="0" fontId="1" fillId="0" borderId="0" xfId="0" applyFont="1" applyFill="1" applyBorder="1" applyAlignment="1">
      <alignment/>
    </xf>
    <xf numFmtId="0" fontId="49" fillId="0" borderId="0" xfId="33" applyNumberFormat="1" applyFont="1" applyFill="1" applyBorder="1" applyAlignment="1">
      <alignment vertical="top" wrapText="1" readingOrder="1"/>
      <protection/>
    </xf>
    <xf numFmtId="0" fontId="50" fillId="0" borderId="0" xfId="33" applyNumberFormat="1" applyFont="1" applyFill="1" applyBorder="1" applyAlignment="1">
      <alignment horizontal="right" vertical="center" wrapText="1" readingOrder="1"/>
      <protection/>
    </xf>
    <xf numFmtId="0" fontId="51" fillId="0" borderId="0" xfId="33" applyNumberFormat="1" applyFont="1" applyFill="1" applyBorder="1" applyAlignment="1">
      <alignment horizontal="left" vertical="center" wrapText="1" readingOrder="1"/>
      <protection/>
    </xf>
    <xf numFmtId="0" fontId="51" fillId="0" borderId="10" xfId="33" applyNumberFormat="1" applyFont="1" applyFill="1" applyBorder="1" applyAlignment="1">
      <alignment horizontal="center" vertical="center" wrapText="1" readingOrder="1"/>
      <protection/>
    </xf>
    <xf numFmtId="0" fontId="51" fillId="0" borderId="11" xfId="33" applyNumberFormat="1" applyFont="1" applyFill="1" applyBorder="1" applyAlignment="1">
      <alignment horizontal="center" vertical="center" wrapText="1" readingOrder="1"/>
      <protection/>
    </xf>
    <xf numFmtId="0" fontId="51" fillId="0" borderId="12" xfId="33" applyNumberFormat="1" applyFont="1" applyFill="1" applyBorder="1" applyAlignment="1">
      <alignment horizontal="center" vertical="center" wrapText="1" readingOrder="1"/>
      <protection/>
    </xf>
    <xf numFmtId="0" fontId="51" fillId="0" borderId="13" xfId="33" applyNumberFormat="1" applyFont="1" applyFill="1" applyBorder="1" applyAlignment="1">
      <alignment horizontal="center" vertical="center" wrapText="1" readingOrder="1"/>
      <protection/>
    </xf>
    <xf numFmtId="0" fontId="51" fillId="0" borderId="14" xfId="33" applyNumberFormat="1" applyFont="1" applyFill="1" applyBorder="1" applyAlignment="1">
      <alignment horizontal="center" vertical="center" wrapText="1" readingOrder="1"/>
      <protection/>
    </xf>
    <xf numFmtId="0" fontId="51" fillId="0" borderId="15" xfId="33" applyNumberFormat="1" applyFont="1" applyFill="1" applyBorder="1" applyAlignment="1">
      <alignment horizontal="center" vertical="center" wrapText="1" readingOrder="1"/>
      <protection/>
    </xf>
    <xf numFmtId="0" fontId="52" fillId="0" borderId="16" xfId="33" applyNumberFormat="1" applyFont="1" applyFill="1" applyBorder="1" applyAlignment="1">
      <alignment horizontal="left" wrapText="1" readingOrder="1"/>
      <protection/>
    </xf>
    <xf numFmtId="0" fontId="52" fillId="0" borderId="16" xfId="33" applyNumberFormat="1" applyFont="1" applyFill="1" applyBorder="1" applyAlignment="1">
      <alignment horizontal="center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0" fontId="53" fillId="0" borderId="16" xfId="33" applyNumberFormat="1" applyFont="1" applyFill="1" applyBorder="1" applyAlignment="1">
      <alignment horizontal="left" vertical="top" wrapText="1" readingOrder="1"/>
      <protection/>
    </xf>
    <xf numFmtId="0" fontId="53" fillId="0" borderId="17" xfId="33" applyNumberFormat="1" applyFont="1" applyFill="1" applyBorder="1" applyAlignment="1">
      <alignment wrapText="1" readingOrder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51" fillId="0" borderId="18" xfId="33" applyNumberFormat="1" applyFont="1" applyFill="1" applyBorder="1" applyAlignment="1">
      <alignment vertical="top" wrapText="1" readingOrder="1"/>
      <protection/>
    </xf>
    <xf numFmtId="0" fontId="54" fillId="0" borderId="16" xfId="33" applyNumberFormat="1" applyFont="1" applyFill="1" applyBorder="1" applyAlignment="1">
      <alignment horizontal="center" vertical="top" wrapText="1" readingOrder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165" fontId="51" fillId="0" borderId="18" xfId="33" applyNumberFormat="1" applyFont="1" applyFill="1" applyBorder="1" applyAlignment="1">
      <alignment vertical="top" wrapText="1" readingOrder="1"/>
      <protection/>
    </xf>
    <xf numFmtId="0" fontId="51" fillId="0" borderId="16" xfId="33" applyNumberFormat="1" applyFont="1" applyFill="1" applyBorder="1" applyAlignment="1">
      <alignment horizontal="right" vertical="top" wrapText="1" readingOrder="1"/>
      <protection/>
    </xf>
    <xf numFmtId="165" fontId="51" fillId="0" borderId="19" xfId="33" applyNumberFormat="1" applyFont="1" applyFill="1" applyBorder="1" applyAlignment="1">
      <alignment vertical="top" wrapText="1" readingOrder="1"/>
      <protection/>
    </xf>
    <xf numFmtId="0" fontId="2" fillId="0" borderId="20" xfId="33" applyNumberFormat="1" applyFont="1" applyFill="1" applyBorder="1" applyAlignment="1">
      <alignment vertical="top" wrapText="1"/>
      <protection/>
    </xf>
    <xf numFmtId="0" fontId="2" fillId="0" borderId="19" xfId="33" applyNumberFormat="1" applyFont="1" applyFill="1" applyBorder="1" applyAlignment="1">
      <alignment vertical="top" wrapText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readingOrder="1"/>
    </xf>
    <xf numFmtId="0" fontId="51" fillId="0" borderId="17" xfId="33" applyNumberFormat="1" applyFont="1" applyFill="1" applyBorder="1" applyAlignment="1">
      <alignment vertical="top" wrapText="1" readingOrder="1"/>
      <protection/>
    </xf>
    <xf numFmtId="165" fontId="51" fillId="0" borderId="22" xfId="33" applyNumberFormat="1" applyFont="1" applyFill="1" applyBorder="1" applyAlignment="1">
      <alignment horizontal="right" vertical="top" wrapText="1" readingOrder="1"/>
      <protection/>
    </xf>
    <xf numFmtId="0" fontId="2" fillId="0" borderId="0" xfId="0" applyFont="1" applyFill="1" applyBorder="1" applyAlignment="1">
      <alignment/>
    </xf>
    <xf numFmtId="165" fontId="52" fillId="0" borderId="16" xfId="33" applyNumberFormat="1" applyFont="1" applyFill="1" applyBorder="1" applyAlignment="1">
      <alignment horizontal="right" vertical="top" wrapText="1" readingOrder="1"/>
      <protection/>
    </xf>
    <xf numFmtId="165" fontId="52" fillId="0" borderId="18" xfId="33" applyNumberFormat="1" applyFont="1" applyFill="1" applyBorder="1" applyAlignment="1">
      <alignment vertical="top" wrapText="1" readingOrder="1"/>
      <protection/>
    </xf>
    <xf numFmtId="0" fontId="3" fillId="0" borderId="21" xfId="33" applyNumberFormat="1" applyFont="1" applyFill="1" applyBorder="1" applyAlignment="1">
      <alignment vertical="top" wrapText="1"/>
      <protection/>
    </xf>
    <xf numFmtId="0" fontId="3" fillId="0" borderId="18" xfId="33" applyNumberFormat="1" applyFont="1" applyFill="1" applyBorder="1" applyAlignment="1">
      <alignment vertical="top" wrapText="1"/>
      <protection/>
    </xf>
    <xf numFmtId="0" fontId="52" fillId="0" borderId="16" xfId="33" applyNumberFormat="1" applyFont="1" applyFill="1" applyBorder="1" applyAlignment="1">
      <alignment horizontal="right" vertical="top" wrapText="1" readingOrder="1"/>
      <protection/>
    </xf>
    <xf numFmtId="2" fontId="3" fillId="0" borderId="18" xfId="33" applyNumberFormat="1" applyFont="1" applyFill="1" applyBorder="1" applyAlignment="1">
      <alignment vertical="top" wrapText="1"/>
      <protection/>
    </xf>
    <xf numFmtId="165" fontId="52" fillId="0" borderId="16" xfId="33" applyNumberFormat="1" applyFont="1" applyFill="1" applyBorder="1" applyAlignment="1">
      <alignment horizontal="right" wrapText="1" readingOrder="1"/>
      <protection/>
    </xf>
    <xf numFmtId="166" fontId="51" fillId="0" borderId="16" xfId="33" applyNumberFormat="1" applyFont="1" applyFill="1" applyBorder="1" applyAlignment="1">
      <alignment horizontal="right" wrapText="1" readingOrder="1"/>
      <protection/>
    </xf>
    <xf numFmtId="0" fontId="51" fillId="0" borderId="16" xfId="33" applyNumberFormat="1" applyFont="1" applyFill="1" applyBorder="1" applyAlignment="1">
      <alignment horizontal="right" wrapText="1" readingOrder="1"/>
      <protection/>
    </xf>
    <xf numFmtId="165" fontId="51" fillId="0" borderId="16" xfId="33" applyNumberFormat="1" applyFont="1" applyFill="1" applyBorder="1" applyAlignment="1">
      <alignment horizontal="right" wrapText="1" readingOrder="1"/>
      <protection/>
    </xf>
    <xf numFmtId="166" fontId="52" fillId="0" borderId="16" xfId="33" applyNumberFormat="1" applyFont="1" applyFill="1" applyBorder="1" applyAlignment="1">
      <alignment horizontal="right" wrapText="1" readingOrder="1"/>
      <protection/>
    </xf>
    <xf numFmtId="0" fontId="52" fillId="0" borderId="16" xfId="33" applyNumberFormat="1" applyFont="1" applyFill="1" applyBorder="1" applyAlignment="1">
      <alignment horizontal="right" wrapText="1" readingOrder="1"/>
      <protection/>
    </xf>
    <xf numFmtId="2" fontId="51" fillId="0" borderId="16" xfId="33" applyNumberFormat="1" applyFont="1" applyFill="1" applyBorder="1" applyAlignment="1">
      <alignment horizontal="right" wrapText="1" readingOrder="1"/>
      <protection/>
    </xf>
    <xf numFmtId="2" fontId="51" fillId="0" borderId="16" xfId="33" applyNumberFormat="1" applyFont="1" applyFill="1" applyBorder="1" applyAlignment="1">
      <alignment horizontal="right" vertical="top" wrapText="1" readingOrder="1"/>
      <protection/>
    </xf>
    <xf numFmtId="2" fontId="52" fillId="0" borderId="16" xfId="33" applyNumberFormat="1" applyFont="1" applyFill="1" applyBorder="1" applyAlignment="1">
      <alignment horizontal="right" vertical="top" wrapText="1" readingOrder="1"/>
      <protection/>
    </xf>
    <xf numFmtId="2" fontId="52" fillId="0" borderId="16" xfId="33" applyNumberFormat="1" applyFont="1" applyFill="1" applyBorder="1" applyAlignment="1">
      <alignment horizontal="right" wrapText="1" readingOrder="1"/>
      <protection/>
    </xf>
    <xf numFmtId="0" fontId="55" fillId="0" borderId="0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50" fillId="0" borderId="16" xfId="33" applyNumberFormat="1" applyFont="1" applyFill="1" applyBorder="1" applyAlignment="1">
      <alignment horizontal="center" vertical="center" wrapText="1" readingOrder="1"/>
      <protection/>
    </xf>
    <xf numFmtId="0" fontId="1" fillId="0" borderId="18" xfId="33" applyNumberFormat="1" applyFont="1" applyFill="1" applyBorder="1" applyAlignment="1">
      <alignment vertical="top" wrapText="1"/>
      <protection/>
    </xf>
    <xf numFmtId="49" fontId="56" fillId="0" borderId="23" xfId="33" applyNumberFormat="1" applyFont="1" applyFill="1" applyBorder="1" applyAlignment="1">
      <alignment horizontal="center" vertical="center" wrapText="1" readingOrder="1"/>
      <protection/>
    </xf>
    <xf numFmtId="49" fontId="1" fillId="0" borderId="24" xfId="33" applyNumberFormat="1" applyFont="1" applyFill="1" applyBorder="1" applyAlignment="1">
      <alignment vertical="top" wrapText="1"/>
      <protection/>
    </xf>
    <xf numFmtId="0" fontId="52" fillId="0" borderId="0" xfId="33" applyNumberFormat="1" applyFont="1" applyFill="1" applyBorder="1" applyAlignment="1">
      <alignment horizontal="center" vertical="center" wrapText="1" readingOrder="1"/>
      <protection/>
    </xf>
    <xf numFmtId="164" fontId="52" fillId="0" borderId="25" xfId="33" applyNumberFormat="1" applyFont="1" applyFill="1" applyBorder="1" applyAlignment="1">
      <alignment horizontal="center" vertical="top" wrapText="1" readingOrder="1"/>
      <protection/>
    </xf>
    <xf numFmtId="0" fontId="1" fillId="0" borderId="26" xfId="33" applyNumberFormat="1" applyFont="1" applyFill="1" applyBorder="1" applyAlignment="1">
      <alignment vertical="top" wrapText="1"/>
      <protection/>
    </xf>
    <xf numFmtId="0" fontId="52" fillId="0" borderId="25" xfId="33" applyNumberFormat="1" applyFont="1" applyFill="1" applyBorder="1" applyAlignment="1">
      <alignment horizontal="center" vertical="center" wrapText="1" readingOrder="1"/>
      <protection/>
    </xf>
    <xf numFmtId="0" fontId="50" fillId="0" borderId="27" xfId="33" applyNumberFormat="1" applyFont="1" applyFill="1" applyBorder="1" applyAlignment="1">
      <alignment horizontal="center" vertical="center" wrapText="1" readingOrder="1"/>
      <protection/>
    </xf>
    <xf numFmtId="0" fontId="1" fillId="0" borderId="28" xfId="33" applyNumberFormat="1" applyFont="1" applyFill="1" applyBorder="1" applyAlignment="1">
      <alignment vertical="top" wrapText="1"/>
      <protection/>
    </xf>
    <xf numFmtId="49" fontId="52" fillId="0" borderId="25" xfId="33" applyNumberFormat="1" applyFont="1" applyFill="1" applyBorder="1" applyAlignment="1">
      <alignment horizontal="center" vertical="top" wrapText="1" readingOrder="1"/>
      <protection/>
    </xf>
    <xf numFmtId="49" fontId="1" fillId="0" borderId="26" xfId="33" applyNumberFormat="1" applyFont="1" applyFill="1" applyBorder="1" applyAlignment="1">
      <alignment vertical="top" wrapText="1"/>
      <protection/>
    </xf>
    <xf numFmtId="0" fontId="52" fillId="0" borderId="29" xfId="33" applyNumberFormat="1" applyFont="1" applyFill="1" applyBorder="1" applyAlignment="1">
      <alignment horizontal="center" vertical="center" wrapText="1" readingOrder="1"/>
      <protection/>
    </xf>
    <xf numFmtId="0" fontId="1" fillId="0" borderId="29" xfId="33" applyNumberFormat="1" applyFont="1" applyFill="1" applyBorder="1" applyAlignment="1">
      <alignment vertical="top" wrapText="1"/>
      <protection/>
    </xf>
    <xf numFmtId="0" fontId="52" fillId="0" borderId="25" xfId="33" applyNumberFormat="1" applyFont="1" applyFill="1" applyBorder="1" applyAlignment="1">
      <alignment horizontal="center" vertical="top" wrapText="1" readingOrder="1"/>
      <protection/>
    </xf>
    <xf numFmtId="0" fontId="51" fillId="0" borderId="0" xfId="33" applyNumberFormat="1" applyFont="1" applyFill="1" applyBorder="1" applyAlignment="1">
      <alignment horizontal="left" vertical="center" wrapText="1" readingOrder="1"/>
      <protection/>
    </xf>
    <xf numFmtId="0" fontId="52" fillId="0" borderId="29" xfId="33" applyNumberFormat="1" applyFont="1" applyFill="1" applyBorder="1" applyAlignment="1">
      <alignment horizontal="left" vertical="center" wrapText="1" readingOrder="1"/>
      <protection/>
    </xf>
    <xf numFmtId="0" fontId="51" fillId="0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30" xfId="33" applyNumberFormat="1" applyFont="1" applyFill="1" applyBorder="1" applyAlignment="1">
      <alignment vertical="top" wrapText="1"/>
      <protection/>
    </xf>
    <xf numFmtId="0" fontId="1" fillId="0" borderId="31" xfId="33" applyNumberFormat="1" applyFont="1" applyFill="1" applyBorder="1" applyAlignment="1">
      <alignment vertical="top" wrapText="1"/>
      <protection/>
    </xf>
    <xf numFmtId="0" fontId="49" fillId="0" borderId="0" xfId="33" applyNumberFormat="1" applyFont="1" applyFill="1" applyBorder="1" applyAlignment="1">
      <alignment horizontal="left" vertical="top" wrapText="1" readingOrder="1"/>
      <protection/>
    </xf>
    <xf numFmtId="0" fontId="51" fillId="0" borderId="0" xfId="33" applyNumberFormat="1" applyFont="1" applyFill="1" applyBorder="1" applyAlignment="1">
      <alignment vertical="top" wrapText="1" readingOrder="1"/>
      <protection/>
    </xf>
    <xf numFmtId="0" fontId="51" fillId="0" borderId="32" xfId="33" applyNumberFormat="1" applyFont="1" applyFill="1" applyBorder="1" applyAlignment="1">
      <alignment horizontal="center" vertical="center" wrapText="1" readingOrder="1"/>
      <protection/>
    </xf>
    <xf numFmtId="0" fontId="1" fillId="0" borderId="19" xfId="33" applyNumberFormat="1" applyFont="1" applyFill="1" applyBorder="1" applyAlignment="1">
      <alignment vertical="top" wrapText="1"/>
      <protection/>
    </xf>
    <xf numFmtId="0" fontId="51" fillId="0" borderId="33" xfId="33" applyNumberFormat="1" applyFont="1" applyFill="1" applyBorder="1" applyAlignment="1">
      <alignment horizontal="center" vertical="center" wrapText="1" readingOrder="1"/>
      <protection/>
    </xf>
    <xf numFmtId="0" fontId="1" fillId="0" borderId="20" xfId="33" applyNumberFormat="1" applyFont="1" applyFill="1" applyBorder="1" applyAlignment="1">
      <alignment vertical="top" wrapText="1"/>
      <protection/>
    </xf>
    <xf numFmtId="0" fontId="51" fillId="0" borderId="34" xfId="33" applyNumberFormat="1" applyFont="1" applyFill="1" applyBorder="1" applyAlignment="1">
      <alignment horizontal="center" vertical="center" wrapText="1" readingOrder="1"/>
      <protection/>
    </xf>
    <xf numFmtId="0" fontId="1" fillId="0" borderId="35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center" vertical="top" wrapText="1" readingOrder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0" fontId="51" fillId="0" borderId="10" xfId="33" applyNumberFormat="1" applyFont="1" applyFill="1" applyBorder="1" applyAlignment="1">
      <alignment horizontal="center" vertical="center" wrapText="1" readingOrder="1"/>
      <protection/>
    </xf>
    <xf numFmtId="0" fontId="1" fillId="0" borderId="36" xfId="33" applyNumberFormat="1" applyFont="1" applyFill="1" applyBorder="1" applyAlignment="1">
      <alignment vertical="top" wrapText="1"/>
      <protection/>
    </xf>
    <xf numFmtId="165" fontId="52" fillId="0" borderId="16" xfId="33" applyNumberFormat="1" applyFont="1" applyFill="1" applyBorder="1" applyAlignment="1">
      <alignment horizontal="right" vertical="top" wrapText="1" readingOrder="1"/>
      <protection/>
    </xf>
    <xf numFmtId="0" fontId="3" fillId="0" borderId="21" xfId="33" applyNumberFormat="1" applyFont="1" applyFill="1" applyBorder="1" applyAlignment="1">
      <alignment vertical="top" wrapText="1"/>
      <protection/>
    </xf>
    <xf numFmtId="0" fontId="3" fillId="0" borderId="18" xfId="33" applyNumberFormat="1" applyFont="1" applyFill="1" applyBorder="1" applyAlignment="1">
      <alignment vertical="top" wrapText="1"/>
      <protection/>
    </xf>
    <xf numFmtId="0" fontId="51" fillId="0" borderId="11" xfId="33" applyNumberFormat="1" applyFont="1" applyFill="1" applyBorder="1" applyAlignment="1">
      <alignment horizontal="center" vertical="center" wrapText="1" readingOrder="1"/>
      <protection/>
    </xf>
    <xf numFmtId="165" fontId="57" fillId="0" borderId="16" xfId="33" applyNumberFormat="1" applyFont="1" applyFill="1" applyBorder="1" applyAlignment="1">
      <alignment horizontal="right" wrapText="1" readingOrder="1"/>
      <protection/>
    </xf>
    <xf numFmtId="0" fontId="1" fillId="0" borderId="21" xfId="33" applyNumberFormat="1" applyFont="1" applyFill="1" applyBorder="1" applyAlignment="1">
      <alignment vertical="top" wrapText="1"/>
      <protection/>
    </xf>
    <xf numFmtId="0" fontId="51" fillId="0" borderId="13" xfId="33" applyNumberFormat="1" applyFont="1" applyFill="1" applyBorder="1" applyAlignment="1">
      <alignment horizontal="center" vertical="center" wrapText="1" readingOrder="1"/>
      <protection/>
    </xf>
    <xf numFmtId="0" fontId="1" fillId="0" borderId="37" xfId="33" applyNumberFormat="1" applyFont="1" applyFill="1" applyBorder="1" applyAlignment="1">
      <alignment vertical="top" wrapText="1"/>
      <protection/>
    </xf>
    <xf numFmtId="0" fontId="1" fillId="0" borderId="38" xfId="33" applyNumberFormat="1" applyFont="1" applyFill="1" applyBorder="1" applyAlignment="1">
      <alignment vertical="top" wrapText="1"/>
      <protection/>
    </xf>
    <xf numFmtId="0" fontId="51" fillId="0" borderId="14" xfId="33" applyNumberFormat="1" applyFont="1" applyFill="1" applyBorder="1" applyAlignment="1">
      <alignment horizontal="center" vertical="center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165" fontId="58" fillId="0" borderId="16" xfId="33" applyNumberFormat="1" applyFont="1" applyFill="1" applyBorder="1" applyAlignment="1">
      <alignment horizontal="right" wrapText="1" readingOrder="1"/>
      <protection/>
    </xf>
    <xf numFmtId="0" fontId="51" fillId="0" borderId="15" xfId="33" applyNumberFormat="1" applyFont="1" applyFill="1" applyBorder="1" applyAlignment="1">
      <alignment horizontal="center" vertical="center" wrapText="1" readingOrder="1"/>
      <protection/>
    </xf>
    <xf numFmtId="0" fontId="52" fillId="0" borderId="16" xfId="33" applyNumberFormat="1" applyFont="1" applyFill="1" applyBorder="1" applyAlignment="1">
      <alignment horizontal="left" wrapText="1" readingOrder="1"/>
      <protection/>
    </xf>
    <xf numFmtId="0" fontId="52" fillId="0" borderId="16" xfId="33" applyNumberFormat="1" applyFont="1" applyFill="1" applyBorder="1" applyAlignment="1">
      <alignment horizontal="center" wrapText="1" readingOrder="1"/>
      <protection/>
    </xf>
    <xf numFmtId="0" fontId="51" fillId="0" borderId="39" xfId="33" applyNumberFormat="1" applyFont="1" applyFill="1" applyBorder="1" applyAlignment="1">
      <alignment horizontal="left" wrapText="1" readingOrder="1"/>
      <protection/>
    </xf>
    <xf numFmtId="0" fontId="1" fillId="0" borderId="40" xfId="33" applyNumberFormat="1" applyFont="1" applyFill="1" applyBorder="1" applyAlignment="1">
      <alignment vertical="top" wrapText="1"/>
      <protection/>
    </xf>
    <xf numFmtId="0" fontId="1" fillId="0" borderId="41" xfId="33" applyNumberFormat="1" applyFont="1" applyFill="1" applyBorder="1" applyAlignment="1">
      <alignment vertical="top" wrapText="1"/>
      <protection/>
    </xf>
    <xf numFmtId="0" fontId="58" fillId="0" borderId="16" xfId="33" applyNumberFormat="1" applyFont="1" applyFill="1" applyBorder="1" applyAlignment="1">
      <alignment horizontal="center" wrapText="1" readingOrder="1"/>
      <protection/>
    </xf>
    <xf numFmtId="0" fontId="51" fillId="0" borderId="16" xfId="33" applyNumberFormat="1" applyFont="1" applyFill="1" applyBorder="1" applyAlignment="1">
      <alignment horizontal="left" wrapText="1" readingOrder="1"/>
      <protection/>
    </xf>
    <xf numFmtId="0" fontId="49" fillId="0" borderId="29" xfId="33" applyNumberFormat="1" applyFont="1" applyFill="1" applyBorder="1" applyAlignment="1">
      <alignment vertical="top" wrapText="1" readingOrder="1"/>
      <protection/>
    </xf>
    <xf numFmtId="0" fontId="49" fillId="0" borderId="0" xfId="33" applyNumberFormat="1" applyFont="1" applyFill="1" applyBorder="1" applyAlignment="1">
      <alignment vertical="top" wrapText="1" readingOrder="1"/>
      <protection/>
    </xf>
    <xf numFmtId="0" fontId="51" fillId="0" borderId="21" xfId="33" applyNumberFormat="1" applyFont="1" applyFill="1" applyBorder="1" applyAlignment="1">
      <alignment horizontal="center" wrapText="1" readingOrder="1"/>
      <protection/>
    </xf>
    <xf numFmtId="0" fontId="1" fillId="0" borderId="21" xfId="33" applyNumberFormat="1" applyFont="1" applyFill="1" applyBorder="1" applyAlignment="1">
      <alignment wrapText="1"/>
      <protection/>
    </xf>
    <xf numFmtId="0" fontId="59" fillId="0" borderId="0" xfId="33" applyNumberFormat="1" applyFont="1" applyFill="1" applyBorder="1" applyAlignment="1">
      <alignment horizontal="center" vertical="top" wrapText="1" readingOrder="1"/>
      <protection/>
    </xf>
    <xf numFmtId="0" fontId="59" fillId="0" borderId="40" xfId="33" applyNumberFormat="1" applyFont="1" applyFill="1" applyBorder="1" applyAlignment="1">
      <alignment horizontal="center" vertical="top" wrapText="1" readingOrder="1"/>
      <protection/>
    </xf>
    <xf numFmtId="0" fontId="51" fillId="0" borderId="29" xfId="33" applyNumberFormat="1" applyFont="1" applyFill="1" applyBorder="1" applyAlignment="1">
      <alignment horizontal="center" wrapText="1" readingOrder="1"/>
      <protection/>
    </xf>
    <xf numFmtId="0" fontId="1" fillId="0" borderId="29" xfId="33" applyNumberFormat="1" applyFont="1" applyFill="1" applyBorder="1" applyAlignment="1">
      <alignment wrapText="1"/>
      <protection/>
    </xf>
    <xf numFmtId="0" fontId="1" fillId="0" borderId="29" xfId="33" applyNumberFormat="1" applyFont="1" applyFill="1" applyBorder="1" applyAlignment="1">
      <alignment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9"/>
  <sheetViews>
    <sheetView showGridLines="0" zoomScale="84" zoomScaleNormal="84" zoomScalePageLayoutView="0" workbookViewId="0" topLeftCell="A1">
      <selection activeCell="G16" sqref="G16"/>
    </sheetView>
  </sheetViews>
  <sheetFormatPr defaultColWidth="9.140625" defaultRowHeight="15"/>
  <cols>
    <col min="1" max="1" width="0.5625" style="0" customWidth="1"/>
    <col min="2" max="2" width="29.8515625" style="0" customWidth="1"/>
    <col min="3" max="3" width="5.7109375" style="0" customWidth="1"/>
    <col min="4" max="4" width="25.140625" style="0" customWidth="1"/>
    <col min="5" max="7" width="15.00390625" style="0" customWidth="1"/>
    <col min="8" max="8" width="0.13671875" style="0" customWidth="1"/>
    <col min="9" max="9" width="0" style="0" hidden="1" customWidth="1"/>
  </cols>
  <sheetData>
    <row r="1" spans="2:8" ht="15.75" customHeight="1">
      <c r="B1" s="48" t="s">
        <v>0</v>
      </c>
      <c r="C1" s="49"/>
      <c r="D1" s="49"/>
      <c r="E1" s="49"/>
      <c r="F1" s="49"/>
      <c r="G1" s="49"/>
      <c r="H1" s="49"/>
    </row>
    <row r="2" spans="2:8" ht="15"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50" t="s">
        <v>2</v>
      </c>
      <c r="H2" s="51"/>
    </row>
    <row r="3" spans="2:8" ht="15">
      <c r="B3" s="1" t="s">
        <v>1</v>
      </c>
      <c r="C3" s="1" t="s">
        <v>1</v>
      </c>
      <c r="D3" s="1" t="s">
        <v>1</v>
      </c>
      <c r="E3" s="1" t="s">
        <v>1</v>
      </c>
      <c r="F3" s="2" t="s">
        <v>3</v>
      </c>
      <c r="G3" s="52" t="s">
        <v>196</v>
      </c>
      <c r="H3" s="53"/>
    </row>
    <row r="4" spans="2:8" ht="15">
      <c r="B4" s="54" t="s">
        <v>277</v>
      </c>
      <c r="C4" s="49"/>
      <c r="D4" s="49"/>
      <c r="E4" s="49"/>
      <c r="F4" s="2" t="s">
        <v>4</v>
      </c>
      <c r="G4" s="55">
        <v>42491</v>
      </c>
      <c r="H4" s="56"/>
    </row>
    <row r="5" spans="2:8" ht="15">
      <c r="B5" s="3" t="s">
        <v>5</v>
      </c>
      <c r="C5" s="3" t="s">
        <v>1</v>
      </c>
      <c r="D5" s="1" t="s">
        <v>1</v>
      </c>
      <c r="E5" s="1" t="s">
        <v>1</v>
      </c>
      <c r="F5" s="2" t="s">
        <v>6</v>
      </c>
      <c r="G5" s="60" t="s">
        <v>195</v>
      </c>
      <c r="H5" s="61"/>
    </row>
    <row r="6" spans="2:8" ht="29.25" customHeight="1">
      <c r="B6" s="3" t="s">
        <v>7</v>
      </c>
      <c r="C6" s="62" t="s">
        <v>189</v>
      </c>
      <c r="D6" s="63"/>
      <c r="E6" s="63"/>
      <c r="F6" s="2" t="s">
        <v>8</v>
      </c>
      <c r="G6" s="64">
        <v>951</v>
      </c>
      <c r="H6" s="56"/>
    </row>
    <row r="7" spans="2:8" ht="33.75" customHeight="1">
      <c r="B7" s="65" t="s">
        <v>9</v>
      </c>
      <c r="C7" s="49"/>
      <c r="D7" s="66" t="s">
        <v>10</v>
      </c>
      <c r="E7" s="63"/>
      <c r="F7" s="2" t="s">
        <v>11</v>
      </c>
      <c r="G7" s="64">
        <v>60622442</v>
      </c>
      <c r="H7" s="56"/>
    </row>
    <row r="8" spans="2:8" ht="15">
      <c r="B8" s="3" t="s">
        <v>12</v>
      </c>
      <c r="C8" s="1" t="s">
        <v>1</v>
      </c>
      <c r="D8" s="1" t="s">
        <v>1</v>
      </c>
      <c r="E8" s="1" t="s">
        <v>1</v>
      </c>
      <c r="F8" s="1" t="s">
        <v>1</v>
      </c>
      <c r="G8" s="57" t="s">
        <v>13</v>
      </c>
      <c r="H8" s="56"/>
    </row>
    <row r="9" spans="2:8" ht="15">
      <c r="B9" s="3" t="s">
        <v>14</v>
      </c>
      <c r="C9" s="1" t="s">
        <v>1</v>
      </c>
      <c r="D9" s="1" t="s">
        <v>1</v>
      </c>
      <c r="E9" s="1" t="s">
        <v>1</v>
      </c>
      <c r="F9" s="1" t="s">
        <v>1</v>
      </c>
      <c r="G9" s="58" t="s">
        <v>15</v>
      </c>
      <c r="H9" s="59"/>
    </row>
    <row r="10" ht="0.75" customHeight="1"/>
    <row r="11" spans="2:8" ht="15" customHeight="1">
      <c r="B11" s="48" t="s">
        <v>16</v>
      </c>
      <c r="C11" s="49"/>
      <c r="D11" s="49"/>
      <c r="E11" s="49"/>
      <c r="F11" s="49"/>
      <c r="G11" s="49"/>
      <c r="H11" s="49"/>
    </row>
    <row r="12" ht="2.25" customHeight="1"/>
    <row r="13" spans="2:7" ht="33.75">
      <c r="B13" s="4" t="s">
        <v>17</v>
      </c>
      <c r="C13" s="5" t="s">
        <v>18</v>
      </c>
      <c r="D13" s="5" t="s">
        <v>19</v>
      </c>
      <c r="E13" s="5" t="s">
        <v>20</v>
      </c>
      <c r="F13" s="5" t="s">
        <v>21</v>
      </c>
      <c r="G13" s="6" t="s">
        <v>22</v>
      </c>
    </row>
    <row r="14" spans="2:7" ht="16.5" customHeight="1">
      <c r="B14" s="7" t="s">
        <v>23</v>
      </c>
      <c r="C14" s="8" t="s">
        <v>24</v>
      </c>
      <c r="D14" s="8" t="s">
        <v>25</v>
      </c>
      <c r="E14" s="8" t="s">
        <v>26</v>
      </c>
      <c r="F14" s="8" t="s">
        <v>27</v>
      </c>
      <c r="G14" s="9" t="s">
        <v>28</v>
      </c>
    </row>
    <row r="15" spans="2:7" ht="22.5" customHeight="1">
      <c r="B15" s="10" t="s">
        <v>29</v>
      </c>
      <c r="C15" s="11" t="s">
        <v>30</v>
      </c>
      <c r="D15" s="11" t="s">
        <v>31</v>
      </c>
      <c r="E15" s="42">
        <f>E16+E47</f>
        <v>6204300</v>
      </c>
      <c r="F15" s="42">
        <f>F16+F47</f>
        <v>1327909.03</v>
      </c>
      <c r="G15" s="38">
        <f>F15-E15</f>
        <v>-4876390.97</v>
      </c>
    </row>
    <row r="16" spans="2:7" ht="30" customHeight="1">
      <c r="B16" s="13" t="s">
        <v>32</v>
      </c>
      <c r="C16" s="12" t="s">
        <v>30</v>
      </c>
      <c r="D16" s="14" t="s">
        <v>33</v>
      </c>
      <c r="E16" s="42">
        <f>E17+E20+E26+E29+E37+E40+E44</f>
        <v>3868100</v>
      </c>
      <c r="F16" s="42">
        <f>F17+F20+F26+F29+F37+F40+F44</f>
        <v>698709.03</v>
      </c>
      <c r="G16" s="38">
        <f aca="true" t="shared" si="0" ref="G16:G59">F16-E16</f>
        <v>-3169390.9699999997</v>
      </c>
    </row>
    <row r="17" spans="2:7" ht="25.5">
      <c r="B17" s="13" t="s">
        <v>34</v>
      </c>
      <c r="C17" s="12" t="s">
        <v>30</v>
      </c>
      <c r="D17" s="14" t="s">
        <v>35</v>
      </c>
      <c r="E17" s="42">
        <v>1040400</v>
      </c>
      <c r="F17" s="42">
        <f>F18</f>
        <v>231139.8</v>
      </c>
      <c r="G17" s="38">
        <f t="shared" si="0"/>
        <v>-809260.2</v>
      </c>
    </row>
    <row r="18" spans="2:7" ht="15">
      <c r="B18" s="13" t="s">
        <v>36</v>
      </c>
      <c r="C18" s="12" t="s">
        <v>30</v>
      </c>
      <c r="D18" s="14" t="s">
        <v>37</v>
      </c>
      <c r="E18" s="39">
        <v>1040400</v>
      </c>
      <c r="F18" s="39">
        <f>F19</f>
        <v>231139.8</v>
      </c>
      <c r="G18" s="41">
        <f t="shared" si="0"/>
        <v>-809260.2</v>
      </c>
    </row>
    <row r="19" spans="2:7" ht="114.75">
      <c r="B19" s="13" t="s">
        <v>38</v>
      </c>
      <c r="C19" s="12" t="s">
        <v>30</v>
      </c>
      <c r="D19" s="14" t="s">
        <v>39</v>
      </c>
      <c r="E19" s="39">
        <v>1040400</v>
      </c>
      <c r="F19" s="39">
        <v>231139.8</v>
      </c>
      <c r="G19" s="41">
        <f t="shared" si="0"/>
        <v>-809260.2</v>
      </c>
    </row>
    <row r="20" spans="2:7" ht="53.25" customHeight="1">
      <c r="B20" s="13" t="s">
        <v>40</v>
      </c>
      <c r="C20" s="12" t="s">
        <v>30</v>
      </c>
      <c r="D20" s="14" t="s">
        <v>41</v>
      </c>
      <c r="E20" s="42">
        <f>E21</f>
        <v>530100</v>
      </c>
      <c r="F20" s="42">
        <f>F21</f>
        <v>164055.07</v>
      </c>
      <c r="G20" s="38">
        <f t="shared" si="0"/>
        <v>-366044.93</v>
      </c>
    </row>
    <row r="21" spans="2:7" ht="44.25" customHeight="1">
      <c r="B21" s="13" t="s">
        <v>42</v>
      </c>
      <c r="C21" s="12" t="s">
        <v>30</v>
      </c>
      <c r="D21" s="14" t="s">
        <v>43</v>
      </c>
      <c r="E21" s="39">
        <f>E22+E23+E24+E25</f>
        <v>530100</v>
      </c>
      <c r="F21" s="39">
        <f>F22+F23+F24+F25</f>
        <v>164055.07</v>
      </c>
      <c r="G21" s="41">
        <f t="shared" si="0"/>
        <v>-366044.93</v>
      </c>
    </row>
    <row r="22" spans="2:7" ht="106.5" customHeight="1">
      <c r="B22" s="13" t="s">
        <v>44</v>
      </c>
      <c r="C22" s="12" t="s">
        <v>30</v>
      </c>
      <c r="D22" s="14" t="s">
        <v>45</v>
      </c>
      <c r="E22" s="39">
        <v>184800</v>
      </c>
      <c r="F22" s="39">
        <v>56503.04</v>
      </c>
      <c r="G22" s="41">
        <f t="shared" si="0"/>
        <v>-128296.95999999999</v>
      </c>
    </row>
    <row r="23" spans="2:7" ht="140.25">
      <c r="B23" s="13" t="s">
        <v>46</v>
      </c>
      <c r="C23" s="12" t="s">
        <v>30</v>
      </c>
      <c r="D23" s="14" t="s">
        <v>47</v>
      </c>
      <c r="E23" s="39">
        <v>3700</v>
      </c>
      <c r="F23" s="39">
        <v>955.28</v>
      </c>
      <c r="G23" s="41">
        <f t="shared" si="0"/>
        <v>-2744.7200000000003</v>
      </c>
    </row>
    <row r="24" spans="2:7" ht="114.75">
      <c r="B24" s="13" t="s">
        <v>48</v>
      </c>
      <c r="C24" s="12" t="s">
        <v>30</v>
      </c>
      <c r="D24" s="14" t="s">
        <v>49</v>
      </c>
      <c r="E24" s="39">
        <v>341600</v>
      </c>
      <c r="F24" s="39">
        <v>116610.43</v>
      </c>
      <c r="G24" s="41">
        <f t="shared" si="0"/>
        <v>-224989.57</v>
      </c>
    </row>
    <row r="25" spans="2:7" ht="113.25" customHeight="1">
      <c r="B25" s="13" t="s">
        <v>50</v>
      </c>
      <c r="C25" s="12" t="s">
        <v>30</v>
      </c>
      <c r="D25" s="14" t="s">
        <v>51</v>
      </c>
      <c r="E25" s="40">
        <v>0</v>
      </c>
      <c r="F25" s="39">
        <v>-10013.68</v>
      </c>
      <c r="G25" s="41">
        <f t="shared" si="0"/>
        <v>-10013.68</v>
      </c>
    </row>
    <row r="26" spans="2:7" ht="25.5">
      <c r="B26" s="13" t="s">
        <v>52</v>
      </c>
      <c r="C26" s="12" t="s">
        <v>30</v>
      </c>
      <c r="D26" s="14" t="s">
        <v>53</v>
      </c>
      <c r="E26" s="42">
        <f>E27</f>
        <v>73700</v>
      </c>
      <c r="F26" s="47">
        <f>F27</f>
        <v>57511</v>
      </c>
      <c r="G26" s="38">
        <f t="shared" si="0"/>
        <v>-16189</v>
      </c>
    </row>
    <row r="27" spans="2:7" ht="25.5">
      <c r="B27" s="13" t="s">
        <v>54</v>
      </c>
      <c r="C27" s="12" t="s">
        <v>30</v>
      </c>
      <c r="D27" s="14" t="s">
        <v>55</v>
      </c>
      <c r="E27" s="39">
        <v>73700</v>
      </c>
      <c r="F27" s="44">
        <f>F28</f>
        <v>57511</v>
      </c>
      <c r="G27" s="41">
        <f t="shared" si="0"/>
        <v>-16189</v>
      </c>
    </row>
    <row r="28" spans="2:7" ht="25.5">
      <c r="B28" s="13" t="s">
        <v>54</v>
      </c>
      <c r="C28" s="12" t="s">
        <v>30</v>
      </c>
      <c r="D28" s="14" t="s">
        <v>56</v>
      </c>
      <c r="E28" s="39">
        <v>0</v>
      </c>
      <c r="F28" s="44">
        <v>57511</v>
      </c>
      <c r="G28" s="41">
        <f t="shared" si="0"/>
        <v>57511</v>
      </c>
    </row>
    <row r="29" spans="2:7" ht="15">
      <c r="B29" s="13" t="s">
        <v>57</v>
      </c>
      <c r="C29" s="12" t="s">
        <v>30</v>
      </c>
      <c r="D29" s="14" t="s">
        <v>58</v>
      </c>
      <c r="E29" s="42">
        <f>E30+E32</f>
        <v>2148400</v>
      </c>
      <c r="F29" s="42">
        <f>F30+F32</f>
        <v>227971.91</v>
      </c>
      <c r="G29" s="38">
        <f t="shared" si="0"/>
        <v>-1920428.09</v>
      </c>
    </row>
    <row r="30" spans="2:7" ht="25.5">
      <c r="B30" s="13" t="s">
        <v>59</v>
      </c>
      <c r="C30" s="12" t="s">
        <v>30</v>
      </c>
      <c r="D30" s="14" t="s">
        <v>60</v>
      </c>
      <c r="E30" s="39">
        <f>E31</f>
        <v>32400</v>
      </c>
      <c r="F30" s="39">
        <f>F31</f>
        <v>429.87</v>
      </c>
      <c r="G30" s="41">
        <f t="shared" si="0"/>
        <v>-31970.13</v>
      </c>
    </row>
    <row r="31" spans="2:7" ht="81.75" customHeight="1">
      <c r="B31" s="13" t="s">
        <v>61</v>
      </c>
      <c r="C31" s="12" t="s">
        <v>30</v>
      </c>
      <c r="D31" s="14" t="s">
        <v>62</v>
      </c>
      <c r="E31" s="39">
        <v>32400</v>
      </c>
      <c r="F31" s="39">
        <v>429.87</v>
      </c>
      <c r="G31" s="41">
        <f t="shared" si="0"/>
        <v>-31970.13</v>
      </c>
    </row>
    <row r="32" spans="2:7" ht="15">
      <c r="B32" s="13" t="s">
        <v>63</v>
      </c>
      <c r="C32" s="12" t="s">
        <v>30</v>
      </c>
      <c r="D32" s="14" t="s">
        <v>64</v>
      </c>
      <c r="E32" s="39">
        <f>E33+E35</f>
        <v>2116000</v>
      </c>
      <c r="F32" s="39">
        <f>F33+F35</f>
        <v>227542.04</v>
      </c>
      <c r="G32" s="41">
        <f t="shared" si="0"/>
        <v>-1888457.96</v>
      </c>
    </row>
    <row r="33" spans="2:7" ht="15">
      <c r="B33" s="13" t="s">
        <v>65</v>
      </c>
      <c r="C33" s="12" t="s">
        <v>30</v>
      </c>
      <c r="D33" s="14" t="s">
        <v>66</v>
      </c>
      <c r="E33" s="39">
        <f>E34</f>
        <v>60400</v>
      </c>
      <c r="F33" s="39">
        <f>F34</f>
        <v>207040.35</v>
      </c>
      <c r="G33" s="41">
        <f t="shared" si="0"/>
        <v>146640.35</v>
      </c>
    </row>
    <row r="34" spans="2:7" ht="51">
      <c r="B34" s="13" t="s">
        <v>67</v>
      </c>
      <c r="C34" s="12" t="s">
        <v>30</v>
      </c>
      <c r="D34" s="14" t="s">
        <v>68</v>
      </c>
      <c r="E34" s="39">
        <v>60400</v>
      </c>
      <c r="F34" s="39">
        <v>207040.35</v>
      </c>
      <c r="G34" s="41">
        <f t="shared" si="0"/>
        <v>146640.35</v>
      </c>
    </row>
    <row r="35" spans="2:7" ht="21.75" customHeight="1">
      <c r="B35" s="13" t="s">
        <v>69</v>
      </c>
      <c r="C35" s="12" t="s">
        <v>30</v>
      </c>
      <c r="D35" s="14" t="s">
        <v>70</v>
      </c>
      <c r="E35" s="39">
        <f>E36</f>
        <v>2055600</v>
      </c>
      <c r="F35" s="39">
        <f>F36</f>
        <v>20501.69</v>
      </c>
      <c r="G35" s="41">
        <f t="shared" si="0"/>
        <v>-2035098.31</v>
      </c>
    </row>
    <row r="36" spans="2:7" ht="51">
      <c r="B36" s="13" t="s">
        <v>71</v>
      </c>
      <c r="C36" s="12" t="s">
        <v>30</v>
      </c>
      <c r="D36" s="14" t="s">
        <v>72</v>
      </c>
      <c r="E36" s="39">
        <v>2055600</v>
      </c>
      <c r="F36" s="39">
        <v>20501.69</v>
      </c>
      <c r="G36" s="41">
        <f t="shared" si="0"/>
        <v>-2035098.31</v>
      </c>
    </row>
    <row r="37" spans="2:7" ht="30" customHeight="1">
      <c r="B37" s="13" t="s">
        <v>73</v>
      </c>
      <c r="C37" s="12" t="s">
        <v>30</v>
      </c>
      <c r="D37" s="14" t="s">
        <v>74</v>
      </c>
      <c r="E37" s="42">
        <f>E38</f>
        <v>8500</v>
      </c>
      <c r="F37" s="42">
        <f>F38</f>
        <v>2790</v>
      </c>
      <c r="G37" s="38">
        <f t="shared" si="0"/>
        <v>-5710</v>
      </c>
    </row>
    <row r="38" spans="2:7" ht="76.5">
      <c r="B38" s="13" t="s">
        <v>75</v>
      </c>
      <c r="C38" s="12" t="s">
        <v>30</v>
      </c>
      <c r="D38" s="14" t="s">
        <v>76</v>
      </c>
      <c r="E38" s="39">
        <f>E39</f>
        <v>8500</v>
      </c>
      <c r="F38" s="39">
        <f>F39</f>
        <v>2790</v>
      </c>
      <c r="G38" s="41">
        <f>G39</f>
        <v>-5710</v>
      </c>
    </row>
    <row r="39" spans="2:7" ht="116.25" customHeight="1">
      <c r="B39" s="13" t="s">
        <v>77</v>
      </c>
      <c r="C39" s="12" t="s">
        <v>30</v>
      </c>
      <c r="D39" s="14" t="s">
        <v>78</v>
      </c>
      <c r="E39" s="39">
        <v>8500</v>
      </c>
      <c r="F39" s="39">
        <v>2790</v>
      </c>
      <c r="G39" s="41">
        <f t="shared" si="0"/>
        <v>-5710</v>
      </c>
    </row>
    <row r="40" spans="2:7" ht="66.75" customHeight="1">
      <c r="B40" s="13" t="s">
        <v>79</v>
      </c>
      <c r="C40" s="12" t="s">
        <v>30</v>
      </c>
      <c r="D40" s="14" t="s">
        <v>80</v>
      </c>
      <c r="E40" s="42">
        <f aca="true" t="shared" si="1" ref="E40:F42">E41</f>
        <v>64300</v>
      </c>
      <c r="F40" s="42">
        <f>F41</f>
        <v>15041.25</v>
      </c>
      <c r="G40" s="38">
        <f t="shared" si="0"/>
        <v>-49258.75</v>
      </c>
    </row>
    <row r="41" spans="2:7" ht="150.75" customHeight="1">
      <c r="B41" s="13" t="s">
        <v>81</v>
      </c>
      <c r="C41" s="12" t="s">
        <v>30</v>
      </c>
      <c r="D41" s="14" t="s">
        <v>82</v>
      </c>
      <c r="E41" s="39">
        <f t="shared" si="1"/>
        <v>64300</v>
      </c>
      <c r="F41" s="39">
        <f t="shared" si="1"/>
        <v>15041.25</v>
      </c>
      <c r="G41" s="41">
        <f t="shared" si="0"/>
        <v>-49258.75</v>
      </c>
    </row>
    <row r="42" spans="2:7" ht="66" customHeight="1">
      <c r="B42" s="13" t="s">
        <v>83</v>
      </c>
      <c r="C42" s="12" t="s">
        <v>30</v>
      </c>
      <c r="D42" s="14" t="s">
        <v>84</v>
      </c>
      <c r="E42" s="39">
        <f t="shared" si="1"/>
        <v>64300</v>
      </c>
      <c r="F42" s="39">
        <f t="shared" si="1"/>
        <v>15041.25</v>
      </c>
      <c r="G42" s="41">
        <f t="shared" si="0"/>
        <v>-49258.75</v>
      </c>
    </row>
    <row r="43" spans="2:7" ht="57.75" customHeight="1">
      <c r="B43" s="13" t="s">
        <v>85</v>
      </c>
      <c r="C43" s="12" t="s">
        <v>30</v>
      </c>
      <c r="D43" s="14" t="s">
        <v>86</v>
      </c>
      <c r="E43" s="39">
        <v>64300</v>
      </c>
      <c r="F43" s="39">
        <v>15041.25</v>
      </c>
      <c r="G43" s="41">
        <f t="shared" si="0"/>
        <v>-49258.75</v>
      </c>
    </row>
    <row r="44" spans="2:7" ht="25.5">
      <c r="B44" s="13" t="s">
        <v>87</v>
      </c>
      <c r="C44" s="12" t="s">
        <v>30</v>
      </c>
      <c r="D44" s="14" t="s">
        <v>88</v>
      </c>
      <c r="E44" s="42">
        <f>E45</f>
        <v>2700</v>
      </c>
      <c r="F44" s="43">
        <f>F45</f>
        <v>200</v>
      </c>
      <c r="G44" s="38">
        <f t="shared" si="0"/>
        <v>-2500</v>
      </c>
    </row>
    <row r="45" spans="2:7" ht="63.75">
      <c r="B45" s="13" t="s">
        <v>89</v>
      </c>
      <c r="C45" s="12" t="s">
        <v>30</v>
      </c>
      <c r="D45" s="14" t="s">
        <v>90</v>
      </c>
      <c r="E45" s="39">
        <f>E46</f>
        <v>2700</v>
      </c>
      <c r="F45" s="40">
        <f>F46</f>
        <v>200</v>
      </c>
      <c r="G45" s="41">
        <f t="shared" si="0"/>
        <v>-2500</v>
      </c>
    </row>
    <row r="46" spans="2:7" ht="76.5">
      <c r="B46" s="13" t="s">
        <v>91</v>
      </c>
      <c r="C46" s="12" t="s">
        <v>30</v>
      </c>
      <c r="D46" s="14" t="s">
        <v>92</v>
      </c>
      <c r="E46" s="39">
        <v>2700</v>
      </c>
      <c r="F46" s="40">
        <v>200</v>
      </c>
      <c r="G46" s="41">
        <f t="shared" si="0"/>
        <v>-2500</v>
      </c>
    </row>
    <row r="47" spans="2:7" ht="25.5">
      <c r="B47" s="13" t="s">
        <v>93</v>
      </c>
      <c r="C47" s="12" t="s">
        <v>30</v>
      </c>
      <c r="D47" s="14" t="s">
        <v>94</v>
      </c>
      <c r="E47" s="42">
        <v>2336200</v>
      </c>
      <c r="F47" s="42">
        <f>F48</f>
        <v>629200</v>
      </c>
      <c r="G47" s="38">
        <f t="shared" si="0"/>
        <v>-1707000</v>
      </c>
    </row>
    <row r="48" spans="2:7" ht="63.75">
      <c r="B48" s="13" t="s">
        <v>95</v>
      </c>
      <c r="C48" s="12" t="s">
        <v>30</v>
      </c>
      <c r="D48" s="14" t="s">
        <v>96</v>
      </c>
      <c r="E48" s="39">
        <f>E49+E52+E57</f>
        <v>2336200</v>
      </c>
      <c r="F48" s="42">
        <f>F49+F53+F55</f>
        <v>629200</v>
      </c>
      <c r="G48" s="41">
        <f t="shared" si="0"/>
        <v>-1707000</v>
      </c>
    </row>
    <row r="49" spans="2:7" ht="25.5">
      <c r="B49" s="13" t="s">
        <v>193</v>
      </c>
      <c r="C49" s="12" t="s">
        <v>30</v>
      </c>
      <c r="D49" s="14" t="s">
        <v>97</v>
      </c>
      <c r="E49" s="39">
        <f>E50</f>
        <v>1707600</v>
      </c>
      <c r="F49" s="39">
        <f>F50</f>
        <v>569600</v>
      </c>
      <c r="G49" s="41">
        <f t="shared" si="0"/>
        <v>-1138000</v>
      </c>
    </row>
    <row r="50" spans="2:7" ht="25.5">
      <c r="B50" s="13" t="s">
        <v>98</v>
      </c>
      <c r="C50" s="12" t="s">
        <v>30</v>
      </c>
      <c r="D50" s="14" t="s">
        <v>99</v>
      </c>
      <c r="E50" s="39">
        <f>E51</f>
        <v>1707600</v>
      </c>
      <c r="F50" s="39">
        <f>F51</f>
        <v>569600</v>
      </c>
      <c r="G50" s="41">
        <f t="shared" si="0"/>
        <v>-1138000</v>
      </c>
    </row>
    <row r="51" spans="2:7" ht="38.25">
      <c r="B51" s="13" t="s">
        <v>100</v>
      </c>
      <c r="C51" s="12" t="s">
        <v>30</v>
      </c>
      <c r="D51" s="14" t="s">
        <v>101</v>
      </c>
      <c r="E51" s="39">
        <v>1707600</v>
      </c>
      <c r="F51" s="39">
        <v>569600</v>
      </c>
      <c r="G51" s="41">
        <f t="shared" si="0"/>
        <v>-1138000</v>
      </c>
    </row>
    <row r="52" spans="2:7" ht="25.5">
      <c r="B52" s="13" t="s">
        <v>194</v>
      </c>
      <c r="C52" s="12" t="s">
        <v>30</v>
      </c>
      <c r="D52" s="14" t="s">
        <v>102</v>
      </c>
      <c r="E52" s="39">
        <f>E53+E55</f>
        <v>70100</v>
      </c>
      <c r="F52" s="44">
        <f>F53+F55</f>
        <v>59600</v>
      </c>
      <c r="G52" s="41">
        <f t="shared" si="0"/>
        <v>-10500</v>
      </c>
    </row>
    <row r="53" spans="2:7" ht="63.75">
      <c r="B53" s="13" t="s">
        <v>103</v>
      </c>
      <c r="C53" s="12" t="s">
        <v>30</v>
      </c>
      <c r="D53" s="14" t="s">
        <v>104</v>
      </c>
      <c r="E53" s="39">
        <f>E54</f>
        <v>69900</v>
      </c>
      <c r="F53" s="44">
        <f>F54</f>
        <v>59400</v>
      </c>
      <c r="G53" s="41">
        <f t="shared" si="0"/>
        <v>-10500</v>
      </c>
    </row>
    <row r="54" spans="2:7" ht="63.75">
      <c r="B54" s="13" t="s">
        <v>105</v>
      </c>
      <c r="C54" s="12" t="s">
        <v>30</v>
      </c>
      <c r="D54" s="14" t="s">
        <v>106</v>
      </c>
      <c r="E54" s="39">
        <v>69900</v>
      </c>
      <c r="F54" s="44">
        <v>59400</v>
      </c>
      <c r="G54" s="41">
        <f t="shared" si="0"/>
        <v>-10500</v>
      </c>
    </row>
    <row r="55" spans="2:7" ht="51">
      <c r="B55" s="13" t="s">
        <v>107</v>
      </c>
      <c r="C55" s="12" t="s">
        <v>30</v>
      </c>
      <c r="D55" s="14" t="s">
        <v>108</v>
      </c>
      <c r="E55" s="39">
        <f>E56</f>
        <v>200</v>
      </c>
      <c r="F55" s="44">
        <f>F56</f>
        <v>200</v>
      </c>
      <c r="G55" s="41">
        <f t="shared" si="0"/>
        <v>0</v>
      </c>
    </row>
    <row r="56" spans="2:7" ht="51">
      <c r="B56" s="13" t="s">
        <v>109</v>
      </c>
      <c r="C56" s="12" t="s">
        <v>30</v>
      </c>
      <c r="D56" s="14" t="s">
        <v>110</v>
      </c>
      <c r="E56" s="39">
        <v>200</v>
      </c>
      <c r="F56" s="44">
        <v>200</v>
      </c>
      <c r="G56" s="41">
        <f t="shared" si="0"/>
        <v>0</v>
      </c>
    </row>
    <row r="57" spans="2:7" ht="15">
      <c r="B57" s="13" t="s">
        <v>111</v>
      </c>
      <c r="C57" s="12" t="s">
        <v>30</v>
      </c>
      <c r="D57" s="14" t="s">
        <v>112</v>
      </c>
      <c r="E57" s="39">
        <f>E58</f>
        <v>558500</v>
      </c>
      <c r="F57" s="40">
        <f>F58</f>
        <v>0</v>
      </c>
      <c r="G57" s="41">
        <f t="shared" si="0"/>
        <v>-558500</v>
      </c>
    </row>
    <row r="58" spans="2:7" ht="80.25" customHeight="1">
      <c r="B58" s="13" t="s">
        <v>113</v>
      </c>
      <c r="C58" s="12" t="s">
        <v>30</v>
      </c>
      <c r="D58" s="14" t="s">
        <v>114</v>
      </c>
      <c r="E58" s="39">
        <f>E59</f>
        <v>558500</v>
      </c>
      <c r="F58" s="40">
        <f>F59</f>
        <v>0</v>
      </c>
      <c r="G58" s="41">
        <f t="shared" si="0"/>
        <v>-558500</v>
      </c>
    </row>
    <row r="59" spans="2:7" ht="89.25">
      <c r="B59" s="13" t="s">
        <v>115</v>
      </c>
      <c r="C59" s="12" t="s">
        <v>30</v>
      </c>
      <c r="D59" s="14" t="s">
        <v>116</v>
      </c>
      <c r="E59" s="39">
        <v>558500</v>
      </c>
      <c r="F59" s="40">
        <v>0</v>
      </c>
      <c r="G59" s="41">
        <f t="shared" si="0"/>
        <v>-558500</v>
      </c>
    </row>
  </sheetData>
  <sheetProtection/>
  <mergeCells count="14">
    <mergeCell ref="G9:H9"/>
    <mergeCell ref="B11:H11"/>
    <mergeCell ref="G5:H5"/>
    <mergeCell ref="C6:E6"/>
    <mergeCell ref="G6:H6"/>
    <mergeCell ref="B7:C7"/>
    <mergeCell ref="D7:E7"/>
    <mergeCell ref="G7:H7"/>
    <mergeCell ref="B1:H1"/>
    <mergeCell ref="G2:H2"/>
    <mergeCell ref="G3:H3"/>
    <mergeCell ref="B4:E4"/>
    <mergeCell ref="G4:H4"/>
    <mergeCell ref="G8:H8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6"/>
  <sheetViews>
    <sheetView showGridLines="0" zoomScalePageLayoutView="0" workbookViewId="0" topLeftCell="A1">
      <pane ySplit="3" topLeftCell="A80" activePane="bottomLeft" state="frozen"/>
      <selection pane="topLeft" activeCell="A1" sqref="A1"/>
      <selection pane="bottomLeft" activeCell="J8" sqref="J8"/>
    </sheetView>
  </sheetViews>
  <sheetFormatPr defaultColWidth="9.140625" defaultRowHeight="15"/>
  <cols>
    <col min="1" max="1" width="0.5625" style="0" customWidth="1"/>
    <col min="2" max="2" width="25.28125" style="0" customWidth="1"/>
    <col min="3" max="3" width="12.421875" style="0" hidden="1" customWidth="1"/>
    <col min="4" max="4" width="4.421875" style="0" customWidth="1"/>
    <col min="5" max="5" width="1.1484375" style="0" customWidth="1"/>
    <col min="6" max="6" width="24.57421875" style="0" customWidth="1"/>
    <col min="7" max="7" width="5.28125" style="0" hidden="1" customWidth="1"/>
    <col min="8" max="8" width="14.28125" style="0" customWidth="1"/>
    <col min="9" max="9" width="3.421875" style="0" hidden="1" customWidth="1"/>
    <col min="10" max="10" width="13.57421875" style="0" customWidth="1"/>
    <col min="11" max="11" width="1.57421875" style="0" hidden="1" customWidth="1"/>
    <col min="12" max="12" width="0.13671875" style="0" customWidth="1"/>
    <col min="13" max="13" width="0.2890625" style="0" customWidth="1"/>
    <col min="14" max="14" width="8.140625" style="0" customWidth="1"/>
    <col min="15" max="15" width="6.421875" style="0" customWidth="1"/>
    <col min="16" max="17" width="0.13671875" style="0" customWidth="1"/>
    <col min="18" max="18" width="1.1484375" style="0" customWidth="1"/>
  </cols>
  <sheetData>
    <row r="1" spans="1:14" ht="16.5" customHeight="1">
      <c r="A1" s="70" t="s">
        <v>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4:18" ht="15" customHeight="1">
      <c r="N2" s="71" t="s">
        <v>117</v>
      </c>
      <c r="O2" s="49"/>
      <c r="P2" s="49"/>
      <c r="Q2" s="49"/>
      <c r="R2" s="49"/>
    </row>
    <row r="3" ht="0" customHeight="1" hidden="1"/>
    <row r="4" spans="2:17" ht="14.25" customHeight="1" thickBot="1">
      <c r="B4" s="48" t="s">
        <v>118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ht="0" customHeight="1" hidden="1"/>
    <row r="6" spans="2:16" ht="36" customHeight="1" thickBot="1" thickTop="1">
      <c r="B6" s="72" t="s">
        <v>17</v>
      </c>
      <c r="C6" s="73"/>
      <c r="D6" s="74" t="s">
        <v>18</v>
      </c>
      <c r="E6" s="73"/>
      <c r="F6" s="74" t="s">
        <v>119</v>
      </c>
      <c r="G6" s="73"/>
      <c r="H6" s="74" t="s">
        <v>20</v>
      </c>
      <c r="I6" s="73"/>
      <c r="J6" s="74" t="s">
        <v>21</v>
      </c>
      <c r="K6" s="75"/>
      <c r="L6" s="73"/>
      <c r="M6" s="76" t="s">
        <v>22</v>
      </c>
      <c r="N6" s="75"/>
      <c r="O6" s="75"/>
      <c r="P6" s="77"/>
    </row>
    <row r="7" spans="2:16" ht="15" customHeight="1" thickBot="1" thickTop="1">
      <c r="B7" s="83" t="s">
        <v>23</v>
      </c>
      <c r="C7" s="84"/>
      <c r="D7" s="88" t="s">
        <v>24</v>
      </c>
      <c r="E7" s="84"/>
      <c r="F7" s="88" t="s">
        <v>25</v>
      </c>
      <c r="G7" s="84"/>
      <c r="H7" s="88" t="s">
        <v>26</v>
      </c>
      <c r="I7" s="84"/>
      <c r="J7" s="88" t="s">
        <v>27</v>
      </c>
      <c r="K7" s="68"/>
      <c r="L7" s="84"/>
      <c r="M7" s="67" t="s">
        <v>28</v>
      </c>
      <c r="N7" s="68"/>
      <c r="O7" s="68"/>
      <c r="P7" s="69"/>
    </row>
    <row r="8" spans="2:16" ht="24.75" customHeight="1" thickTop="1">
      <c r="B8" s="78" t="s">
        <v>120</v>
      </c>
      <c r="C8" s="79"/>
      <c r="D8" s="80" t="s">
        <v>121</v>
      </c>
      <c r="E8" s="79"/>
      <c r="F8" s="80" t="s">
        <v>31</v>
      </c>
      <c r="G8" s="79"/>
      <c r="H8" s="18">
        <f>H9+H37+H43+H48+H59+H67+H77</f>
        <v>7525500</v>
      </c>
      <c r="I8" s="21"/>
      <c r="J8" s="24">
        <f>J9+J37+J43+J48+J59+J67+J77</f>
        <v>1959250.29</v>
      </c>
      <c r="K8" s="22"/>
      <c r="L8" s="23"/>
      <c r="M8" s="81">
        <f>J8-H8</f>
        <v>-5566249.71</v>
      </c>
      <c r="N8" s="82"/>
      <c r="O8" s="82"/>
      <c r="P8" s="79"/>
    </row>
    <row r="9" spans="2:16" ht="18" customHeight="1">
      <c r="B9" s="15" t="s">
        <v>122</v>
      </c>
      <c r="C9" s="16"/>
      <c r="D9" s="80" t="s">
        <v>121</v>
      </c>
      <c r="E9" s="79"/>
      <c r="F9" s="17" t="s">
        <v>204</v>
      </c>
      <c r="G9" s="16"/>
      <c r="H9" s="32">
        <f>H10+H24+H27+H30</f>
        <v>4819900</v>
      </c>
      <c r="I9" s="33"/>
      <c r="J9" s="32">
        <f>J10+J24+J27+J30</f>
        <v>1406382.99</v>
      </c>
      <c r="K9" s="34"/>
      <c r="L9" s="35"/>
      <c r="M9" s="85">
        <f aca="true" t="shared" si="0" ref="M9:M72">J9-H9</f>
        <v>-3413517.01</v>
      </c>
      <c r="N9" s="86"/>
      <c r="O9" s="86"/>
      <c r="P9" s="87"/>
    </row>
    <row r="10" spans="2:16" ht="91.5" customHeight="1">
      <c r="B10" s="15" t="s">
        <v>126</v>
      </c>
      <c r="C10" s="16"/>
      <c r="D10" s="80" t="s">
        <v>121</v>
      </c>
      <c r="E10" s="79"/>
      <c r="F10" s="17" t="s">
        <v>205</v>
      </c>
      <c r="G10" s="16"/>
      <c r="H10" s="32">
        <f>H11+H16+H19</f>
        <v>4547600</v>
      </c>
      <c r="I10" s="33"/>
      <c r="J10" s="32">
        <f>J11+J16+J19</f>
        <v>1396382.99</v>
      </c>
      <c r="K10" s="34"/>
      <c r="L10" s="35"/>
      <c r="M10" s="85">
        <f t="shared" si="0"/>
        <v>-3151217.01</v>
      </c>
      <c r="N10" s="86"/>
      <c r="O10" s="86"/>
      <c r="P10" s="87"/>
    </row>
    <row r="11" spans="2:16" ht="105.75" customHeight="1">
      <c r="B11" s="15" t="s">
        <v>123</v>
      </c>
      <c r="C11" s="16"/>
      <c r="D11" s="80" t="s">
        <v>121</v>
      </c>
      <c r="E11" s="79"/>
      <c r="F11" s="17" t="s">
        <v>206</v>
      </c>
      <c r="G11" s="16"/>
      <c r="H11" s="32">
        <f>H12</f>
        <v>3617500</v>
      </c>
      <c r="I11" s="33"/>
      <c r="J11" s="32">
        <f>J12</f>
        <v>1246125.28</v>
      </c>
      <c r="K11" s="34"/>
      <c r="L11" s="35"/>
      <c r="M11" s="85">
        <f t="shared" si="0"/>
        <v>-2371374.7199999997</v>
      </c>
      <c r="N11" s="86"/>
      <c r="O11" s="86"/>
      <c r="P11" s="87"/>
    </row>
    <row r="12" spans="2:16" ht="38.25" customHeight="1">
      <c r="B12" s="15" t="s">
        <v>124</v>
      </c>
      <c r="C12" s="16"/>
      <c r="D12" s="80" t="s">
        <v>121</v>
      </c>
      <c r="E12" s="79"/>
      <c r="F12" s="17" t="s">
        <v>207</v>
      </c>
      <c r="G12" s="16"/>
      <c r="H12" s="18">
        <f>H13+H14+H15</f>
        <v>3617500</v>
      </c>
      <c r="I12" s="19"/>
      <c r="J12" s="18">
        <f>J13+J14+J15</f>
        <v>1246125.28</v>
      </c>
      <c r="K12" s="25"/>
      <c r="L12" s="26"/>
      <c r="M12" s="81">
        <f t="shared" si="0"/>
        <v>-2371374.7199999997</v>
      </c>
      <c r="N12" s="82"/>
      <c r="O12" s="82"/>
      <c r="P12" s="79"/>
    </row>
    <row r="13" spans="2:16" ht="40.5" customHeight="1">
      <c r="B13" s="15" t="s">
        <v>197</v>
      </c>
      <c r="C13" s="16"/>
      <c r="D13" s="80" t="s">
        <v>121</v>
      </c>
      <c r="E13" s="79"/>
      <c r="F13" s="17" t="s">
        <v>208</v>
      </c>
      <c r="G13" s="16"/>
      <c r="H13" s="18">
        <v>2530300</v>
      </c>
      <c r="I13" s="19"/>
      <c r="J13" s="18">
        <v>905377.78</v>
      </c>
      <c r="K13" s="25"/>
      <c r="L13" s="26"/>
      <c r="M13" s="81">
        <f t="shared" si="0"/>
        <v>-1624922.22</v>
      </c>
      <c r="N13" s="82"/>
      <c r="O13" s="82"/>
      <c r="P13" s="79"/>
    </row>
    <row r="14" spans="2:16" ht="62.25" customHeight="1">
      <c r="B14" s="15" t="s">
        <v>125</v>
      </c>
      <c r="C14" s="16"/>
      <c r="D14" s="80" t="s">
        <v>121</v>
      </c>
      <c r="E14" s="79"/>
      <c r="F14" s="17" t="s">
        <v>209</v>
      </c>
      <c r="G14" s="16"/>
      <c r="H14" s="18">
        <v>248100</v>
      </c>
      <c r="I14" s="19"/>
      <c r="J14" s="45">
        <v>148324.8</v>
      </c>
      <c r="K14" s="25"/>
      <c r="L14" s="26"/>
      <c r="M14" s="81">
        <f t="shared" si="0"/>
        <v>-99775.20000000001</v>
      </c>
      <c r="N14" s="82"/>
      <c r="O14" s="82"/>
      <c r="P14" s="79"/>
    </row>
    <row r="15" spans="2:16" ht="75" customHeight="1">
      <c r="B15" s="15" t="s">
        <v>198</v>
      </c>
      <c r="C15" s="16"/>
      <c r="D15" s="80" t="s">
        <v>121</v>
      </c>
      <c r="E15" s="79"/>
      <c r="F15" s="17" t="s">
        <v>210</v>
      </c>
      <c r="G15" s="16"/>
      <c r="H15" s="18">
        <v>839100</v>
      </c>
      <c r="I15" s="19"/>
      <c r="J15" s="45">
        <v>192422.7</v>
      </c>
      <c r="K15" s="25"/>
      <c r="L15" s="26"/>
      <c r="M15" s="81">
        <f t="shared" si="0"/>
        <v>-646677.3</v>
      </c>
      <c r="N15" s="82"/>
      <c r="O15" s="82"/>
      <c r="P15" s="79"/>
    </row>
    <row r="16" spans="2:16" ht="48.75" customHeight="1">
      <c r="B16" s="15" t="s">
        <v>199</v>
      </c>
      <c r="C16" s="16"/>
      <c r="D16" s="80" t="s">
        <v>121</v>
      </c>
      <c r="E16" s="79"/>
      <c r="F16" s="17" t="s">
        <v>211</v>
      </c>
      <c r="G16" s="16"/>
      <c r="H16" s="32">
        <f>H17</f>
        <v>905100</v>
      </c>
      <c r="I16" s="33"/>
      <c r="J16" s="32">
        <f>J17</f>
        <v>146295.22</v>
      </c>
      <c r="K16" s="34"/>
      <c r="L16" s="35"/>
      <c r="M16" s="85">
        <f t="shared" si="0"/>
        <v>-758804.78</v>
      </c>
      <c r="N16" s="86"/>
      <c r="O16" s="86"/>
      <c r="P16" s="87"/>
    </row>
    <row r="17" spans="2:16" ht="48" customHeight="1">
      <c r="B17" s="15" t="s">
        <v>127</v>
      </c>
      <c r="C17" s="16"/>
      <c r="D17" s="80" t="s">
        <v>121</v>
      </c>
      <c r="E17" s="79"/>
      <c r="F17" s="17" t="s">
        <v>212</v>
      </c>
      <c r="G17" s="16"/>
      <c r="H17" s="32">
        <f>H18</f>
        <v>905100</v>
      </c>
      <c r="I17" s="33"/>
      <c r="J17" s="32">
        <f>J18</f>
        <v>146295.22</v>
      </c>
      <c r="K17" s="34"/>
      <c r="L17" s="35"/>
      <c r="M17" s="85">
        <f t="shared" si="0"/>
        <v>-758804.78</v>
      </c>
      <c r="N17" s="86"/>
      <c r="O17" s="86"/>
      <c r="P17" s="87"/>
    </row>
    <row r="18" spans="2:16" ht="51.75" customHeight="1">
      <c r="B18" s="15" t="s">
        <v>128</v>
      </c>
      <c r="C18" s="16"/>
      <c r="D18" s="80" t="s">
        <v>121</v>
      </c>
      <c r="E18" s="79"/>
      <c r="F18" s="17" t="s">
        <v>213</v>
      </c>
      <c r="G18" s="16"/>
      <c r="H18" s="32">
        <v>905100</v>
      </c>
      <c r="I18" s="33"/>
      <c r="J18" s="32">
        <v>146295.22</v>
      </c>
      <c r="K18" s="34"/>
      <c r="L18" s="35"/>
      <c r="M18" s="85">
        <f t="shared" si="0"/>
        <v>-758804.78</v>
      </c>
      <c r="N18" s="86"/>
      <c r="O18" s="86"/>
      <c r="P18" s="87"/>
    </row>
    <row r="19" spans="2:16" ht="18" customHeight="1">
      <c r="B19" s="15" t="s">
        <v>129</v>
      </c>
      <c r="C19" s="16"/>
      <c r="D19" s="80" t="s">
        <v>121</v>
      </c>
      <c r="E19" s="79"/>
      <c r="F19" s="17" t="s">
        <v>214</v>
      </c>
      <c r="G19" s="16"/>
      <c r="H19" s="32">
        <f>H20</f>
        <v>25000</v>
      </c>
      <c r="I19" s="33"/>
      <c r="J19" s="36">
        <f>J20</f>
        <v>3962.49</v>
      </c>
      <c r="K19" s="34"/>
      <c r="L19" s="35"/>
      <c r="M19" s="85">
        <f t="shared" si="0"/>
        <v>-21037.510000000002</v>
      </c>
      <c r="N19" s="86"/>
      <c r="O19" s="86"/>
      <c r="P19" s="87"/>
    </row>
    <row r="20" spans="2:16" ht="24.75" customHeight="1">
      <c r="B20" s="15" t="s">
        <v>130</v>
      </c>
      <c r="C20" s="16"/>
      <c r="D20" s="80" t="s">
        <v>121</v>
      </c>
      <c r="E20" s="79"/>
      <c r="F20" s="17" t="s">
        <v>215</v>
      </c>
      <c r="G20" s="16"/>
      <c r="H20" s="18">
        <f>H21+H22+H23</f>
        <v>25000</v>
      </c>
      <c r="I20" s="19"/>
      <c r="J20" s="20">
        <f>J21+J22+J23</f>
        <v>3962.49</v>
      </c>
      <c r="K20" s="25"/>
      <c r="L20" s="26"/>
      <c r="M20" s="81">
        <f t="shared" si="0"/>
        <v>-21037.510000000002</v>
      </c>
      <c r="N20" s="82"/>
      <c r="O20" s="82"/>
      <c r="P20" s="79"/>
    </row>
    <row r="21" spans="2:16" ht="26.25" customHeight="1">
      <c r="B21" s="15" t="s">
        <v>131</v>
      </c>
      <c r="C21" s="16"/>
      <c r="D21" s="80" t="s">
        <v>121</v>
      </c>
      <c r="E21" s="79"/>
      <c r="F21" s="17" t="s">
        <v>216</v>
      </c>
      <c r="G21" s="16"/>
      <c r="H21" s="18">
        <v>6500</v>
      </c>
      <c r="I21" s="19"/>
      <c r="J21" s="20">
        <v>1241</v>
      </c>
      <c r="K21" s="25"/>
      <c r="L21" s="26"/>
      <c r="M21" s="81">
        <f t="shared" si="0"/>
        <v>-5259</v>
      </c>
      <c r="N21" s="82"/>
      <c r="O21" s="82"/>
      <c r="P21" s="79"/>
    </row>
    <row r="22" spans="2:16" ht="18.75" customHeight="1">
      <c r="B22" s="15" t="s">
        <v>132</v>
      </c>
      <c r="C22" s="16"/>
      <c r="D22" s="80" t="s">
        <v>121</v>
      </c>
      <c r="E22" s="79"/>
      <c r="F22" s="17" t="s">
        <v>217</v>
      </c>
      <c r="G22" s="16"/>
      <c r="H22" s="18">
        <v>18400</v>
      </c>
      <c r="I22" s="19"/>
      <c r="J22" s="20">
        <v>2700.45</v>
      </c>
      <c r="K22" s="25"/>
      <c r="L22" s="26"/>
      <c r="M22" s="81">
        <f t="shared" si="0"/>
        <v>-15699.55</v>
      </c>
      <c r="N22" s="82"/>
      <c r="O22" s="82"/>
      <c r="P22" s="79"/>
    </row>
    <row r="23" spans="2:16" ht="15" customHeight="1">
      <c r="B23" s="15" t="s">
        <v>133</v>
      </c>
      <c r="C23" s="16"/>
      <c r="D23" s="80" t="s">
        <v>121</v>
      </c>
      <c r="E23" s="79"/>
      <c r="F23" s="17" t="s">
        <v>218</v>
      </c>
      <c r="G23" s="16"/>
      <c r="H23" s="18">
        <v>100</v>
      </c>
      <c r="I23" s="19"/>
      <c r="J23" s="20">
        <v>21.04</v>
      </c>
      <c r="K23" s="25"/>
      <c r="L23" s="26"/>
      <c r="M23" s="81">
        <f t="shared" si="0"/>
        <v>-78.96000000000001</v>
      </c>
      <c r="N23" s="82"/>
      <c r="O23" s="82"/>
      <c r="P23" s="79"/>
    </row>
    <row r="24" spans="2:16" ht="28.5" customHeight="1">
      <c r="B24" s="15" t="s">
        <v>200</v>
      </c>
      <c r="C24" s="16"/>
      <c r="D24" s="80" t="s">
        <v>121</v>
      </c>
      <c r="E24" s="79"/>
      <c r="F24" s="17" t="s">
        <v>219</v>
      </c>
      <c r="G24" s="16"/>
      <c r="H24" s="32">
        <f>H25</f>
        <v>242300</v>
      </c>
      <c r="I24" s="33"/>
      <c r="J24" s="36">
        <f>J25</f>
        <v>0</v>
      </c>
      <c r="K24" s="34"/>
      <c r="L24" s="35"/>
      <c r="M24" s="85">
        <f t="shared" si="0"/>
        <v>-242300</v>
      </c>
      <c r="N24" s="86"/>
      <c r="O24" s="86"/>
      <c r="P24" s="87"/>
    </row>
    <row r="25" spans="2:16" ht="15.75" customHeight="1">
      <c r="B25" s="15" t="s">
        <v>129</v>
      </c>
      <c r="C25" s="16"/>
      <c r="D25" s="80" t="s">
        <v>121</v>
      </c>
      <c r="E25" s="79"/>
      <c r="F25" s="17" t="s">
        <v>220</v>
      </c>
      <c r="G25" s="16"/>
      <c r="H25" s="18">
        <f>H26</f>
        <v>242300</v>
      </c>
      <c r="I25" s="19"/>
      <c r="J25" s="20">
        <f>J26</f>
        <v>0</v>
      </c>
      <c r="K25" s="25"/>
      <c r="L25" s="26"/>
      <c r="M25" s="81">
        <f t="shared" si="0"/>
        <v>-242300</v>
      </c>
      <c r="N25" s="82"/>
      <c r="O25" s="82"/>
      <c r="P25" s="79"/>
    </row>
    <row r="26" spans="2:16" ht="15.75" customHeight="1">
      <c r="B26" s="15" t="s">
        <v>201</v>
      </c>
      <c r="C26" s="16"/>
      <c r="D26" s="80" t="s">
        <v>121</v>
      </c>
      <c r="E26" s="79"/>
      <c r="F26" s="17" t="s">
        <v>221</v>
      </c>
      <c r="G26" s="16"/>
      <c r="H26" s="18">
        <v>242300</v>
      </c>
      <c r="I26" s="19"/>
      <c r="J26" s="20">
        <v>0</v>
      </c>
      <c r="K26" s="25"/>
      <c r="L26" s="26"/>
      <c r="M26" s="81">
        <f t="shared" si="0"/>
        <v>-242300</v>
      </c>
      <c r="N26" s="82"/>
      <c r="O26" s="82"/>
      <c r="P26" s="79"/>
    </row>
    <row r="27" spans="2:16" ht="12.75" customHeight="1">
      <c r="B27" s="15" t="s">
        <v>134</v>
      </c>
      <c r="C27" s="16"/>
      <c r="D27" s="80" t="s">
        <v>121</v>
      </c>
      <c r="E27" s="79"/>
      <c r="F27" s="17" t="s">
        <v>222</v>
      </c>
      <c r="G27" s="16"/>
      <c r="H27" s="32">
        <v>5000</v>
      </c>
      <c r="I27" s="33"/>
      <c r="J27" s="32">
        <f>J28</f>
        <v>0</v>
      </c>
      <c r="K27" s="34"/>
      <c r="L27" s="35"/>
      <c r="M27" s="85">
        <f t="shared" si="0"/>
        <v>-5000</v>
      </c>
      <c r="N27" s="86"/>
      <c r="O27" s="86"/>
      <c r="P27" s="87"/>
    </row>
    <row r="28" spans="2:16" ht="12.75" customHeight="1">
      <c r="B28" s="15" t="s">
        <v>129</v>
      </c>
      <c r="C28" s="16"/>
      <c r="D28" s="80" t="s">
        <v>121</v>
      </c>
      <c r="E28" s="79"/>
      <c r="F28" s="17" t="s">
        <v>223</v>
      </c>
      <c r="G28" s="16"/>
      <c r="H28" s="18">
        <f>H29</f>
        <v>5000</v>
      </c>
      <c r="I28" s="19"/>
      <c r="J28" s="24">
        <f>J29</f>
        <v>0</v>
      </c>
      <c r="K28" s="25"/>
      <c r="L28" s="26"/>
      <c r="M28" s="81">
        <f t="shared" si="0"/>
        <v>-5000</v>
      </c>
      <c r="N28" s="82"/>
      <c r="O28" s="82"/>
      <c r="P28" s="79"/>
    </row>
    <row r="29" spans="2:16" ht="12.75" customHeight="1">
      <c r="B29" s="15" t="s">
        <v>135</v>
      </c>
      <c r="C29" s="16"/>
      <c r="D29" s="80" t="s">
        <v>121</v>
      </c>
      <c r="E29" s="79"/>
      <c r="F29" s="17" t="s">
        <v>224</v>
      </c>
      <c r="G29" s="16"/>
      <c r="H29" s="18">
        <v>5000</v>
      </c>
      <c r="I29" s="19"/>
      <c r="J29" s="20">
        <v>0</v>
      </c>
      <c r="K29" s="25"/>
      <c r="L29" s="26"/>
      <c r="M29" s="81">
        <f t="shared" si="0"/>
        <v>-5000</v>
      </c>
      <c r="N29" s="82"/>
      <c r="O29" s="82"/>
      <c r="P29" s="79"/>
    </row>
    <row r="30" spans="2:16" ht="12" customHeight="1">
      <c r="B30" s="15" t="s">
        <v>136</v>
      </c>
      <c r="C30" s="16"/>
      <c r="D30" s="80" t="s">
        <v>121</v>
      </c>
      <c r="E30" s="79"/>
      <c r="F30" s="17" t="s">
        <v>225</v>
      </c>
      <c r="G30" s="16"/>
      <c r="H30" s="32">
        <f>H31+H34</f>
        <v>25000</v>
      </c>
      <c r="I30" s="33"/>
      <c r="J30" s="36">
        <f>J31+J34</f>
        <v>10000</v>
      </c>
      <c r="K30" s="34"/>
      <c r="L30" s="35"/>
      <c r="M30" s="85">
        <f t="shared" si="0"/>
        <v>-15000</v>
      </c>
      <c r="N30" s="86"/>
      <c r="O30" s="86"/>
      <c r="P30" s="87"/>
    </row>
    <row r="31" spans="2:16" ht="12.75" customHeight="1">
      <c r="B31" s="15" t="s">
        <v>199</v>
      </c>
      <c r="C31" s="16"/>
      <c r="D31" s="80" t="s">
        <v>121</v>
      </c>
      <c r="E31" s="79"/>
      <c r="F31" s="17" t="s">
        <v>226</v>
      </c>
      <c r="G31" s="16"/>
      <c r="H31" s="18">
        <v>15000</v>
      </c>
      <c r="I31" s="19"/>
      <c r="J31" s="20">
        <v>0</v>
      </c>
      <c r="K31" s="25"/>
      <c r="L31" s="26"/>
      <c r="M31" s="81">
        <f t="shared" si="0"/>
        <v>-15000</v>
      </c>
      <c r="N31" s="82"/>
      <c r="O31" s="82"/>
      <c r="P31" s="79"/>
    </row>
    <row r="32" spans="2:16" ht="12.75" customHeight="1">
      <c r="B32" s="15" t="s">
        <v>127</v>
      </c>
      <c r="C32" s="16"/>
      <c r="D32" s="80" t="s">
        <v>121</v>
      </c>
      <c r="E32" s="79"/>
      <c r="F32" s="17" t="s">
        <v>227</v>
      </c>
      <c r="G32" s="16"/>
      <c r="H32" s="18">
        <f>H33</f>
        <v>15000</v>
      </c>
      <c r="I32" s="19"/>
      <c r="J32" s="20">
        <f>J33</f>
        <v>0</v>
      </c>
      <c r="K32" s="25"/>
      <c r="L32" s="26"/>
      <c r="M32" s="81">
        <f t="shared" si="0"/>
        <v>-15000</v>
      </c>
      <c r="N32" s="82"/>
      <c r="O32" s="82"/>
      <c r="P32" s="79"/>
    </row>
    <row r="33" spans="2:16" ht="12.75" customHeight="1">
      <c r="B33" s="15" t="s">
        <v>128</v>
      </c>
      <c r="C33" s="16"/>
      <c r="D33" s="80" t="s">
        <v>121</v>
      </c>
      <c r="E33" s="79"/>
      <c r="F33" s="17" t="s">
        <v>228</v>
      </c>
      <c r="G33" s="16"/>
      <c r="H33" s="18">
        <v>15000</v>
      </c>
      <c r="I33" s="19"/>
      <c r="J33" s="20">
        <v>0</v>
      </c>
      <c r="K33" s="25"/>
      <c r="L33" s="26"/>
      <c r="M33" s="81">
        <f t="shared" si="0"/>
        <v>-15000</v>
      </c>
      <c r="N33" s="82"/>
      <c r="O33" s="82"/>
      <c r="P33" s="79"/>
    </row>
    <row r="34" spans="2:16" ht="20.25" customHeight="1">
      <c r="B34" s="15" t="s">
        <v>129</v>
      </c>
      <c r="C34" s="16"/>
      <c r="D34" s="80" t="s">
        <v>121</v>
      </c>
      <c r="E34" s="79"/>
      <c r="F34" s="17" t="s">
        <v>229</v>
      </c>
      <c r="G34" s="16"/>
      <c r="H34" s="32">
        <f>H35</f>
        <v>10000</v>
      </c>
      <c r="I34" s="33"/>
      <c r="J34" s="36">
        <f>J35</f>
        <v>10000</v>
      </c>
      <c r="K34" s="34"/>
      <c r="L34" s="35"/>
      <c r="M34" s="85">
        <f t="shared" si="0"/>
        <v>0</v>
      </c>
      <c r="N34" s="86"/>
      <c r="O34" s="86"/>
      <c r="P34" s="87"/>
    </row>
    <row r="35" spans="2:16" ht="22.5" customHeight="1">
      <c r="B35" s="15" t="s">
        <v>130</v>
      </c>
      <c r="C35" s="16"/>
      <c r="D35" s="80" t="s">
        <v>121</v>
      </c>
      <c r="E35" s="79"/>
      <c r="F35" s="17" t="s">
        <v>230</v>
      </c>
      <c r="G35" s="16"/>
      <c r="H35" s="18">
        <f>H36</f>
        <v>10000</v>
      </c>
      <c r="I35" s="19"/>
      <c r="J35" s="20">
        <f>J36</f>
        <v>10000</v>
      </c>
      <c r="K35" s="25"/>
      <c r="L35" s="26"/>
      <c r="M35" s="81">
        <f t="shared" si="0"/>
        <v>0</v>
      </c>
      <c r="N35" s="82"/>
      <c r="O35" s="82"/>
      <c r="P35" s="79"/>
    </row>
    <row r="36" spans="2:16" ht="15.75" customHeight="1">
      <c r="B36" s="15" t="s">
        <v>133</v>
      </c>
      <c r="C36" s="16"/>
      <c r="D36" s="80" t="s">
        <v>121</v>
      </c>
      <c r="E36" s="79"/>
      <c r="F36" s="17" t="s">
        <v>231</v>
      </c>
      <c r="G36" s="16"/>
      <c r="H36" s="18">
        <v>10000</v>
      </c>
      <c r="I36" s="19"/>
      <c r="J36" s="20">
        <v>10000</v>
      </c>
      <c r="K36" s="25"/>
      <c r="L36" s="26"/>
      <c r="M36" s="81">
        <f t="shared" si="0"/>
        <v>0</v>
      </c>
      <c r="N36" s="82"/>
      <c r="O36" s="82"/>
      <c r="P36" s="79"/>
    </row>
    <row r="37" spans="2:16" ht="16.5" customHeight="1">
      <c r="B37" s="15" t="s">
        <v>137</v>
      </c>
      <c r="C37" s="16"/>
      <c r="D37" s="80" t="s">
        <v>121</v>
      </c>
      <c r="E37" s="79"/>
      <c r="F37" s="17" t="s">
        <v>232</v>
      </c>
      <c r="G37" s="16"/>
      <c r="H37" s="32">
        <f>H38</f>
        <v>69900</v>
      </c>
      <c r="I37" s="33"/>
      <c r="J37" s="36">
        <f>J38</f>
        <v>21395.81</v>
      </c>
      <c r="K37" s="34"/>
      <c r="L37" s="35"/>
      <c r="M37" s="85">
        <f t="shared" si="0"/>
        <v>-48504.19</v>
      </c>
      <c r="N37" s="86"/>
      <c r="O37" s="86"/>
      <c r="P37" s="87"/>
    </row>
    <row r="38" spans="2:16" ht="27" customHeight="1">
      <c r="B38" s="15" t="s">
        <v>138</v>
      </c>
      <c r="C38" s="16"/>
      <c r="D38" s="80" t="s">
        <v>121</v>
      </c>
      <c r="E38" s="79"/>
      <c r="F38" s="17" t="s">
        <v>233</v>
      </c>
      <c r="G38" s="16"/>
      <c r="H38" s="18">
        <f>H39</f>
        <v>69900</v>
      </c>
      <c r="I38" s="19"/>
      <c r="J38" s="20">
        <f>J39</f>
        <v>21395.81</v>
      </c>
      <c r="K38" s="25"/>
      <c r="L38" s="26"/>
      <c r="M38" s="81">
        <f t="shared" si="0"/>
        <v>-48504.19</v>
      </c>
      <c r="N38" s="82"/>
      <c r="O38" s="82"/>
      <c r="P38" s="79"/>
    </row>
    <row r="39" spans="2:16" ht="105.75" customHeight="1">
      <c r="B39" s="15" t="s">
        <v>123</v>
      </c>
      <c r="C39" s="16"/>
      <c r="D39" s="80" t="s">
        <v>121</v>
      </c>
      <c r="E39" s="79"/>
      <c r="F39" s="17" t="s">
        <v>234</v>
      </c>
      <c r="G39" s="16"/>
      <c r="H39" s="18">
        <f>H40</f>
        <v>69900</v>
      </c>
      <c r="I39" s="19"/>
      <c r="J39" s="20">
        <f>J40</f>
        <v>21395.81</v>
      </c>
      <c r="K39" s="25"/>
      <c r="L39" s="26"/>
      <c r="M39" s="81">
        <f t="shared" si="0"/>
        <v>-48504.19</v>
      </c>
      <c r="N39" s="82"/>
      <c r="O39" s="82"/>
      <c r="P39" s="79"/>
    </row>
    <row r="40" spans="2:16" ht="37.5" customHeight="1">
      <c r="B40" s="15" t="s">
        <v>124</v>
      </c>
      <c r="C40" s="16"/>
      <c r="D40" s="80" t="s">
        <v>121</v>
      </c>
      <c r="E40" s="79"/>
      <c r="F40" s="17" t="s">
        <v>235</v>
      </c>
      <c r="G40" s="16"/>
      <c r="H40" s="18">
        <f>H41+H42</f>
        <v>69900</v>
      </c>
      <c r="I40" s="19"/>
      <c r="J40" s="20">
        <f>J41+J42</f>
        <v>21395.81</v>
      </c>
      <c r="K40" s="25"/>
      <c r="L40" s="26"/>
      <c r="M40" s="81">
        <f t="shared" si="0"/>
        <v>-48504.19</v>
      </c>
      <c r="N40" s="82"/>
      <c r="O40" s="82"/>
      <c r="P40" s="79"/>
    </row>
    <row r="41" spans="2:16" ht="37.5" customHeight="1">
      <c r="B41" s="15" t="s">
        <v>197</v>
      </c>
      <c r="C41" s="16"/>
      <c r="D41" s="80" t="s">
        <v>121</v>
      </c>
      <c r="E41" s="79"/>
      <c r="F41" s="17" t="s">
        <v>236</v>
      </c>
      <c r="G41" s="16"/>
      <c r="H41" s="18">
        <v>53600</v>
      </c>
      <c r="I41" s="19"/>
      <c r="J41" s="20">
        <v>17396.81</v>
      </c>
      <c r="K41" s="25"/>
      <c r="L41" s="26"/>
      <c r="M41" s="81">
        <f t="shared" si="0"/>
        <v>-36203.19</v>
      </c>
      <c r="N41" s="82"/>
      <c r="O41" s="82"/>
      <c r="P41" s="79"/>
    </row>
    <row r="42" spans="2:16" ht="68.25" customHeight="1">
      <c r="B42" s="15" t="s">
        <v>198</v>
      </c>
      <c r="C42" s="16"/>
      <c r="D42" s="80" t="s">
        <v>121</v>
      </c>
      <c r="E42" s="79"/>
      <c r="F42" s="17" t="s">
        <v>237</v>
      </c>
      <c r="G42" s="16"/>
      <c r="H42" s="18">
        <v>16300</v>
      </c>
      <c r="I42" s="19"/>
      <c r="J42" s="20">
        <v>3999</v>
      </c>
      <c r="K42" s="25"/>
      <c r="L42" s="26"/>
      <c r="M42" s="81">
        <f t="shared" si="0"/>
        <v>-12301</v>
      </c>
      <c r="N42" s="82"/>
      <c r="O42" s="82"/>
      <c r="P42" s="79"/>
    </row>
    <row r="43" spans="2:16" ht="38.25" customHeight="1">
      <c r="B43" s="15" t="s">
        <v>139</v>
      </c>
      <c r="C43" s="16"/>
      <c r="D43" s="80" t="s">
        <v>121</v>
      </c>
      <c r="E43" s="79"/>
      <c r="F43" s="17" t="s">
        <v>238</v>
      </c>
      <c r="G43" s="16"/>
      <c r="H43" s="32">
        <f>H44</f>
        <v>52600</v>
      </c>
      <c r="I43" s="33"/>
      <c r="J43" s="36">
        <f>J44</f>
        <v>11895</v>
      </c>
      <c r="K43" s="34"/>
      <c r="L43" s="35"/>
      <c r="M43" s="85">
        <f t="shared" si="0"/>
        <v>-40705</v>
      </c>
      <c r="N43" s="86"/>
      <c r="O43" s="86"/>
      <c r="P43" s="87"/>
    </row>
    <row r="44" spans="2:16" ht="50.25" customHeight="1">
      <c r="B44" s="15" t="s">
        <v>140</v>
      </c>
      <c r="C44" s="16"/>
      <c r="D44" s="80" t="s">
        <v>121</v>
      </c>
      <c r="E44" s="79"/>
      <c r="F44" s="17" t="s">
        <v>239</v>
      </c>
      <c r="G44" s="16"/>
      <c r="H44" s="18">
        <f>H45</f>
        <v>52600</v>
      </c>
      <c r="I44" s="19"/>
      <c r="J44" s="20">
        <f>J45</f>
        <v>11895</v>
      </c>
      <c r="K44" s="25"/>
      <c r="L44" s="26"/>
      <c r="M44" s="81">
        <f t="shared" si="0"/>
        <v>-40705</v>
      </c>
      <c r="N44" s="82"/>
      <c r="O44" s="82"/>
      <c r="P44" s="79"/>
    </row>
    <row r="45" spans="2:16" ht="48" customHeight="1">
      <c r="B45" s="15" t="s">
        <v>199</v>
      </c>
      <c r="C45" s="16"/>
      <c r="D45" s="80" t="s">
        <v>121</v>
      </c>
      <c r="E45" s="79"/>
      <c r="F45" s="17" t="s">
        <v>240</v>
      </c>
      <c r="G45" s="16"/>
      <c r="H45" s="18">
        <f>H46</f>
        <v>52600</v>
      </c>
      <c r="I45" s="19"/>
      <c r="J45" s="20">
        <f>J46</f>
        <v>11895</v>
      </c>
      <c r="K45" s="25"/>
      <c r="L45" s="26"/>
      <c r="M45" s="81">
        <f t="shared" si="0"/>
        <v>-40705</v>
      </c>
      <c r="N45" s="82"/>
      <c r="O45" s="82"/>
      <c r="P45" s="79"/>
    </row>
    <row r="46" spans="2:16" ht="48.75" customHeight="1">
      <c r="B46" s="15" t="s">
        <v>127</v>
      </c>
      <c r="C46" s="16"/>
      <c r="D46" s="80" t="s">
        <v>121</v>
      </c>
      <c r="E46" s="79"/>
      <c r="F46" s="17" t="s">
        <v>241</v>
      </c>
      <c r="G46" s="16"/>
      <c r="H46" s="18">
        <f>H47</f>
        <v>52600</v>
      </c>
      <c r="I46" s="19"/>
      <c r="J46" s="20">
        <f>J47</f>
        <v>11895</v>
      </c>
      <c r="K46" s="25"/>
      <c r="L46" s="26"/>
      <c r="M46" s="81">
        <f t="shared" si="0"/>
        <v>-40705</v>
      </c>
      <c r="N46" s="82"/>
      <c r="O46" s="82"/>
      <c r="P46" s="79"/>
    </row>
    <row r="47" spans="2:16" ht="48" customHeight="1">
      <c r="B47" s="15" t="s">
        <v>128</v>
      </c>
      <c r="C47" s="16"/>
      <c r="D47" s="80" t="s">
        <v>121</v>
      </c>
      <c r="E47" s="79"/>
      <c r="F47" s="17" t="s">
        <v>242</v>
      </c>
      <c r="G47" s="16"/>
      <c r="H47" s="18">
        <v>52600</v>
      </c>
      <c r="I47" s="19"/>
      <c r="J47" s="20">
        <v>11895</v>
      </c>
      <c r="K47" s="25"/>
      <c r="L47" s="26"/>
      <c r="M47" s="81">
        <f t="shared" si="0"/>
        <v>-40705</v>
      </c>
      <c r="N47" s="82"/>
      <c r="O47" s="82"/>
      <c r="P47" s="79"/>
    </row>
    <row r="48" spans="2:16" ht="20.25" customHeight="1">
      <c r="B48" s="15" t="s">
        <v>141</v>
      </c>
      <c r="C48" s="16"/>
      <c r="D48" s="80" t="s">
        <v>121</v>
      </c>
      <c r="E48" s="79"/>
      <c r="F48" s="17" t="s">
        <v>243</v>
      </c>
      <c r="G48" s="16"/>
      <c r="H48" s="32">
        <f>H49+H52+H56</f>
        <v>1113800</v>
      </c>
      <c r="I48" s="33"/>
      <c r="J48" s="32">
        <f>J49+J52+J56</f>
        <v>67127</v>
      </c>
      <c r="K48" s="34"/>
      <c r="L48" s="35"/>
      <c r="M48" s="85">
        <f t="shared" si="0"/>
        <v>-1046673</v>
      </c>
      <c r="N48" s="86"/>
      <c r="O48" s="86"/>
      <c r="P48" s="87"/>
    </row>
    <row r="49" spans="2:16" ht="19.5" customHeight="1">
      <c r="B49" s="15" t="s">
        <v>142</v>
      </c>
      <c r="C49" s="16"/>
      <c r="D49" s="80" t="s">
        <v>121</v>
      </c>
      <c r="E49" s="79"/>
      <c r="F49" s="17" t="s">
        <v>244</v>
      </c>
      <c r="G49" s="16"/>
      <c r="H49" s="32">
        <v>8000</v>
      </c>
      <c r="I49" s="33"/>
      <c r="J49" s="32">
        <f>J50</f>
        <v>3800</v>
      </c>
      <c r="K49" s="34"/>
      <c r="L49" s="35"/>
      <c r="M49" s="85">
        <f t="shared" si="0"/>
        <v>-4200</v>
      </c>
      <c r="N49" s="86"/>
      <c r="O49" s="86"/>
      <c r="P49" s="87"/>
    </row>
    <row r="50" spans="2:16" ht="18.75" customHeight="1">
      <c r="B50" s="15" t="s">
        <v>143</v>
      </c>
      <c r="C50" s="16"/>
      <c r="D50" s="80" t="s">
        <v>121</v>
      </c>
      <c r="E50" s="79"/>
      <c r="F50" s="17" t="s">
        <v>245</v>
      </c>
      <c r="G50" s="16"/>
      <c r="H50" s="18">
        <v>8000</v>
      </c>
      <c r="I50" s="19"/>
      <c r="J50" s="18">
        <f>J51</f>
        <v>3800</v>
      </c>
      <c r="K50" s="25"/>
      <c r="L50" s="26"/>
      <c r="M50" s="81">
        <f t="shared" si="0"/>
        <v>-4200</v>
      </c>
      <c r="N50" s="82"/>
      <c r="O50" s="82"/>
      <c r="P50" s="79"/>
    </row>
    <row r="51" spans="2:16" ht="26.25" customHeight="1">
      <c r="B51" s="15" t="s">
        <v>111</v>
      </c>
      <c r="C51" s="16"/>
      <c r="D51" s="80" t="s">
        <v>121</v>
      </c>
      <c r="E51" s="79"/>
      <c r="F51" s="17" t="s">
        <v>246</v>
      </c>
      <c r="G51" s="16"/>
      <c r="H51" s="18">
        <v>8000</v>
      </c>
      <c r="I51" s="19"/>
      <c r="J51" s="18">
        <v>3800</v>
      </c>
      <c r="K51" s="25"/>
      <c r="L51" s="26"/>
      <c r="M51" s="81">
        <f t="shared" si="0"/>
        <v>-4200</v>
      </c>
      <c r="N51" s="82"/>
      <c r="O51" s="82"/>
      <c r="P51" s="79"/>
    </row>
    <row r="52" spans="2:16" ht="26.25" customHeight="1">
      <c r="B52" s="15" t="s">
        <v>144</v>
      </c>
      <c r="C52" s="16"/>
      <c r="D52" s="80" t="s">
        <v>121</v>
      </c>
      <c r="E52" s="79"/>
      <c r="F52" s="17" t="s">
        <v>247</v>
      </c>
      <c r="G52" s="16"/>
      <c r="H52" s="32">
        <f>H53</f>
        <v>1054900</v>
      </c>
      <c r="I52" s="33"/>
      <c r="J52" s="46">
        <f>J53</f>
        <v>42427</v>
      </c>
      <c r="K52" s="34"/>
      <c r="L52" s="35"/>
      <c r="M52" s="85">
        <f t="shared" si="0"/>
        <v>-1012473</v>
      </c>
      <c r="N52" s="86"/>
      <c r="O52" s="86"/>
      <c r="P52" s="87"/>
    </row>
    <row r="53" spans="2:16" ht="48" customHeight="1">
      <c r="B53" s="15" t="s">
        <v>199</v>
      </c>
      <c r="C53" s="16"/>
      <c r="D53" s="80" t="s">
        <v>121</v>
      </c>
      <c r="E53" s="79"/>
      <c r="F53" s="17" t="s">
        <v>248</v>
      </c>
      <c r="G53" s="16"/>
      <c r="H53" s="18">
        <f>H54</f>
        <v>1054900</v>
      </c>
      <c r="I53" s="19"/>
      <c r="J53" s="45">
        <f>J54</f>
        <v>42427</v>
      </c>
      <c r="K53" s="25"/>
      <c r="L53" s="26"/>
      <c r="M53" s="81">
        <f t="shared" si="0"/>
        <v>-1012473</v>
      </c>
      <c r="N53" s="82"/>
      <c r="O53" s="82"/>
      <c r="P53" s="79"/>
    </row>
    <row r="54" spans="2:16" ht="49.5" customHeight="1">
      <c r="B54" s="15" t="s">
        <v>127</v>
      </c>
      <c r="C54" s="16"/>
      <c r="D54" s="80" t="s">
        <v>121</v>
      </c>
      <c r="E54" s="79"/>
      <c r="F54" s="17" t="s">
        <v>249</v>
      </c>
      <c r="G54" s="16"/>
      <c r="H54" s="18">
        <f>H55</f>
        <v>1054900</v>
      </c>
      <c r="I54" s="19"/>
      <c r="J54" s="45">
        <f>J55</f>
        <v>42427</v>
      </c>
      <c r="K54" s="25"/>
      <c r="L54" s="26"/>
      <c r="M54" s="81">
        <f t="shared" si="0"/>
        <v>-1012473</v>
      </c>
      <c r="N54" s="82"/>
      <c r="O54" s="82"/>
      <c r="P54" s="79"/>
    </row>
    <row r="55" spans="2:16" ht="48.75" customHeight="1">
      <c r="B55" s="15" t="s">
        <v>128</v>
      </c>
      <c r="C55" s="16"/>
      <c r="D55" s="80" t="s">
        <v>121</v>
      </c>
      <c r="E55" s="79"/>
      <c r="F55" s="17" t="s">
        <v>250</v>
      </c>
      <c r="G55" s="16"/>
      <c r="H55" s="18">
        <v>1054900</v>
      </c>
      <c r="I55" s="19"/>
      <c r="J55" s="45">
        <v>42427</v>
      </c>
      <c r="K55" s="25"/>
      <c r="L55" s="26"/>
      <c r="M55" s="81">
        <f t="shared" si="0"/>
        <v>-1012473</v>
      </c>
      <c r="N55" s="82"/>
      <c r="O55" s="82"/>
      <c r="P55" s="79"/>
    </row>
    <row r="56" spans="2:16" ht="31.5" customHeight="1">
      <c r="B56" s="15" t="s">
        <v>145</v>
      </c>
      <c r="C56" s="16"/>
      <c r="D56" s="80" t="s">
        <v>121</v>
      </c>
      <c r="E56" s="79"/>
      <c r="F56" s="17" t="s">
        <v>251</v>
      </c>
      <c r="G56" s="16"/>
      <c r="H56" s="32">
        <f>H57</f>
        <v>50900</v>
      </c>
      <c r="I56" s="33"/>
      <c r="J56" s="32">
        <f>J57</f>
        <v>20900</v>
      </c>
      <c r="K56" s="34"/>
      <c r="L56" s="35"/>
      <c r="M56" s="85">
        <f t="shared" si="0"/>
        <v>-30000</v>
      </c>
      <c r="N56" s="86"/>
      <c r="O56" s="86"/>
      <c r="P56" s="87"/>
    </row>
    <row r="57" spans="2:16" ht="20.25" customHeight="1">
      <c r="B57" s="15" t="s">
        <v>143</v>
      </c>
      <c r="C57" s="16"/>
      <c r="D57" s="80" t="s">
        <v>121</v>
      </c>
      <c r="E57" s="79"/>
      <c r="F57" s="17" t="s">
        <v>252</v>
      </c>
      <c r="G57" s="16"/>
      <c r="H57" s="18">
        <f>H58</f>
        <v>50900</v>
      </c>
      <c r="I57" s="19"/>
      <c r="J57" s="18">
        <f>J58</f>
        <v>20900</v>
      </c>
      <c r="K57" s="25"/>
      <c r="L57" s="26"/>
      <c r="M57" s="81">
        <f t="shared" si="0"/>
        <v>-30000</v>
      </c>
      <c r="N57" s="82"/>
      <c r="O57" s="82"/>
      <c r="P57" s="79"/>
    </row>
    <row r="58" spans="2:16" ht="26.25" customHeight="1">
      <c r="B58" s="15" t="s">
        <v>111</v>
      </c>
      <c r="C58" s="16"/>
      <c r="D58" s="80" t="s">
        <v>121</v>
      </c>
      <c r="E58" s="79"/>
      <c r="F58" s="17" t="s">
        <v>253</v>
      </c>
      <c r="G58" s="16"/>
      <c r="H58" s="18">
        <v>50900</v>
      </c>
      <c r="I58" s="19"/>
      <c r="J58" s="18">
        <v>20900</v>
      </c>
      <c r="K58" s="25"/>
      <c r="L58" s="26"/>
      <c r="M58" s="81">
        <f t="shared" si="0"/>
        <v>-30000</v>
      </c>
      <c r="N58" s="82"/>
      <c r="O58" s="82"/>
      <c r="P58" s="79"/>
    </row>
    <row r="59" spans="2:16" ht="27" customHeight="1">
      <c r="B59" s="15" t="s">
        <v>146</v>
      </c>
      <c r="C59" s="16"/>
      <c r="D59" s="80" t="s">
        <v>121</v>
      </c>
      <c r="E59" s="79"/>
      <c r="F59" s="17" t="s">
        <v>254</v>
      </c>
      <c r="G59" s="16"/>
      <c r="H59" s="32">
        <f>H60+H63</f>
        <v>211000</v>
      </c>
      <c r="I59" s="33"/>
      <c r="J59" s="32">
        <f>J60+J63</f>
        <v>61734.87</v>
      </c>
      <c r="K59" s="34"/>
      <c r="L59" s="35"/>
      <c r="M59" s="85">
        <f t="shared" si="0"/>
        <v>-149265.13</v>
      </c>
      <c r="N59" s="86"/>
      <c r="O59" s="86"/>
      <c r="P59" s="87"/>
    </row>
    <row r="60" spans="2:16" ht="16.5" customHeight="1">
      <c r="B60" s="15" t="s">
        <v>147</v>
      </c>
      <c r="C60" s="16"/>
      <c r="D60" s="80" t="s">
        <v>121</v>
      </c>
      <c r="E60" s="79"/>
      <c r="F60" s="17" t="s">
        <v>255</v>
      </c>
      <c r="G60" s="16"/>
      <c r="H60" s="32">
        <f>H61</f>
        <v>400</v>
      </c>
      <c r="I60" s="33"/>
      <c r="J60" s="36">
        <f>J61</f>
        <v>0</v>
      </c>
      <c r="K60" s="34"/>
      <c r="L60" s="35"/>
      <c r="M60" s="85">
        <f t="shared" si="0"/>
        <v>-400</v>
      </c>
      <c r="N60" s="86"/>
      <c r="O60" s="86"/>
      <c r="P60" s="87"/>
    </row>
    <row r="61" spans="2:16" ht="15.75" customHeight="1">
      <c r="B61" s="15" t="s">
        <v>129</v>
      </c>
      <c r="C61" s="16"/>
      <c r="D61" s="80" t="s">
        <v>121</v>
      </c>
      <c r="E61" s="79"/>
      <c r="F61" s="17" t="s">
        <v>256</v>
      </c>
      <c r="G61" s="16"/>
      <c r="H61" s="18">
        <f>H62</f>
        <v>400</v>
      </c>
      <c r="I61" s="19"/>
      <c r="J61" s="20">
        <f>J62</f>
        <v>0</v>
      </c>
      <c r="K61" s="25"/>
      <c r="L61" s="26"/>
      <c r="M61" s="81">
        <f t="shared" si="0"/>
        <v>-400</v>
      </c>
      <c r="N61" s="82"/>
      <c r="O61" s="82"/>
      <c r="P61" s="79"/>
    </row>
    <row r="62" spans="2:16" ht="69.75" customHeight="1">
      <c r="B62" s="15" t="s">
        <v>202</v>
      </c>
      <c r="C62" s="16"/>
      <c r="D62" s="80" t="s">
        <v>121</v>
      </c>
      <c r="E62" s="79"/>
      <c r="F62" s="17" t="s">
        <v>257</v>
      </c>
      <c r="G62" s="16"/>
      <c r="H62" s="18">
        <v>400</v>
      </c>
      <c r="I62" s="19"/>
      <c r="J62" s="20">
        <v>0</v>
      </c>
      <c r="K62" s="25"/>
      <c r="L62" s="26"/>
      <c r="M62" s="81">
        <f t="shared" si="0"/>
        <v>-400</v>
      </c>
      <c r="N62" s="82"/>
      <c r="O62" s="82"/>
      <c r="P62" s="79"/>
    </row>
    <row r="63" spans="2:16" ht="18" customHeight="1">
      <c r="B63" s="15" t="s">
        <v>148</v>
      </c>
      <c r="C63" s="16"/>
      <c r="D63" s="80" t="s">
        <v>121</v>
      </c>
      <c r="E63" s="79"/>
      <c r="F63" s="17" t="s">
        <v>258</v>
      </c>
      <c r="G63" s="16"/>
      <c r="H63" s="32">
        <f>H64</f>
        <v>210600</v>
      </c>
      <c r="I63" s="33"/>
      <c r="J63" s="32">
        <f>J64</f>
        <v>61734.87</v>
      </c>
      <c r="K63" s="34"/>
      <c r="L63" s="35"/>
      <c r="M63" s="85">
        <f t="shared" si="0"/>
        <v>-148865.13</v>
      </c>
      <c r="N63" s="86"/>
      <c r="O63" s="86"/>
      <c r="P63" s="87"/>
    </row>
    <row r="64" spans="2:16" ht="51" customHeight="1">
      <c r="B64" s="15" t="s">
        <v>199</v>
      </c>
      <c r="C64" s="16"/>
      <c r="D64" s="80" t="s">
        <v>121</v>
      </c>
      <c r="E64" s="79"/>
      <c r="F64" s="17" t="s">
        <v>259</v>
      </c>
      <c r="G64" s="16"/>
      <c r="H64" s="18">
        <f>H65</f>
        <v>210600</v>
      </c>
      <c r="I64" s="19"/>
      <c r="J64" s="18">
        <f>J65</f>
        <v>61734.87</v>
      </c>
      <c r="K64" s="25"/>
      <c r="L64" s="26"/>
      <c r="M64" s="81">
        <f t="shared" si="0"/>
        <v>-148865.13</v>
      </c>
      <c r="N64" s="82"/>
      <c r="O64" s="82"/>
      <c r="P64" s="79"/>
    </row>
    <row r="65" spans="2:16" ht="49.5" customHeight="1">
      <c r="B65" s="15" t="s">
        <v>127</v>
      </c>
      <c r="C65" s="16"/>
      <c r="D65" s="80" t="s">
        <v>121</v>
      </c>
      <c r="E65" s="79"/>
      <c r="F65" s="17" t="s">
        <v>260</v>
      </c>
      <c r="G65" s="16"/>
      <c r="H65" s="18">
        <v>210600</v>
      </c>
      <c r="I65" s="19"/>
      <c r="J65" s="18">
        <f>J66</f>
        <v>61734.87</v>
      </c>
      <c r="K65" s="25"/>
      <c r="L65" s="26"/>
      <c r="M65" s="81">
        <f t="shared" si="0"/>
        <v>-148865.13</v>
      </c>
      <c r="N65" s="82"/>
      <c r="O65" s="82"/>
      <c r="P65" s="79"/>
    </row>
    <row r="66" spans="2:16" ht="51.75" customHeight="1">
      <c r="B66" s="15" t="s">
        <v>128</v>
      </c>
      <c r="C66" s="16"/>
      <c r="D66" s="80" t="s">
        <v>121</v>
      </c>
      <c r="E66" s="79"/>
      <c r="F66" s="17" t="s">
        <v>261</v>
      </c>
      <c r="G66" s="16"/>
      <c r="H66" s="18">
        <f>H65</f>
        <v>210600</v>
      </c>
      <c r="I66" s="19"/>
      <c r="J66" s="18">
        <v>61734.87</v>
      </c>
      <c r="K66" s="25"/>
      <c r="L66" s="26"/>
      <c r="M66" s="81">
        <f t="shared" si="0"/>
        <v>-148865.13</v>
      </c>
      <c r="N66" s="82"/>
      <c r="O66" s="82"/>
      <c r="P66" s="79"/>
    </row>
    <row r="67" spans="2:16" ht="24" customHeight="1">
      <c r="B67" s="15" t="s">
        <v>149</v>
      </c>
      <c r="C67" s="16"/>
      <c r="D67" s="80" t="s">
        <v>121</v>
      </c>
      <c r="E67" s="79"/>
      <c r="F67" s="17" t="s">
        <v>262</v>
      </c>
      <c r="G67" s="16"/>
      <c r="H67" s="32">
        <f>H68</f>
        <v>1253300</v>
      </c>
      <c r="I67" s="33"/>
      <c r="J67" s="32">
        <f>J68</f>
        <v>390714.62</v>
      </c>
      <c r="K67" s="34"/>
      <c r="L67" s="37">
        <f>J69+J72+J74</f>
        <v>390714.62</v>
      </c>
      <c r="M67" s="85">
        <f t="shared" si="0"/>
        <v>-862585.38</v>
      </c>
      <c r="N67" s="86"/>
      <c r="O67" s="86"/>
      <c r="P67" s="87"/>
    </row>
    <row r="68" spans="2:16" ht="21" customHeight="1">
      <c r="B68" s="15" t="s">
        <v>150</v>
      </c>
      <c r="C68" s="16"/>
      <c r="D68" s="80" t="s">
        <v>121</v>
      </c>
      <c r="E68" s="79"/>
      <c r="F68" s="17" t="s">
        <v>263</v>
      </c>
      <c r="G68" s="16"/>
      <c r="H68" s="18">
        <f>H69+H72+H74</f>
        <v>1253300</v>
      </c>
      <c r="I68" s="19"/>
      <c r="J68" s="18">
        <f>J72+J74+J69</f>
        <v>390714.62</v>
      </c>
      <c r="K68" s="25"/>
      <c r="L68" s="26"/>
      <c r="M68" s="81">
        <f t="shared" si="0"/>
        <v>-862585.38</v>
      </c>
      <c r="N68" s="82"/>
      <c r="O68" s="82"/>
      <c r="P68" s="79"/>
    </row>
    <row r="69" spans="2:16" ht="55.5" customHeight="1">
      <c r="B69" s="15" t="s">
        <v>199</v>
      </c>
      <c r="C69" s="16"/>
      <c r="D69" s="80" t="s">
        <v>121</v>
      </c>
      <c r="E69" s="79"/>
      <c r="F69" s="17" t="s">
        <v>264</v>
      </c>
      <c r="G69" s="16"/>
      <c r="H69" s="32">
        <f>H70</f>
        <v>392900</v>
      </c>
      <c r="I69" s="33"/>
      <c r="J69" s="36">
        <f>J70</f>
        <v>0</v>
      </c>
      <c r="K69" s="34"/>
      <c r="L69" s="35"/>
      <c r="M69" s="85">
        <f t="shared" si="0"/>
        <v>-392900</v>
      </c>
      <c r="N69" s="86"/>
      <c r="O69" s="86"/>
      <c r="P69" s="87"/>
    </row>
    <row r="70" spans="2:16" ht="47.25" customHeight="1">
      <c r="B70" s="15" t="s">
        <v>127</v>
      </c>
      <c r="C70" s="16"/>
      <c r="D70" s="80" t="s">
        <v>121</v>
      </c>
      <c r="E70" s="79"/>
      <c r="F70" s="17" t="s">
        <v>265</v>
      </c>
      <c r="G70" s="16"/>
      <c r="H70" s="18">
        <f>H71</f>
        <v>392900</v>
      </c>
      <c r="I70" s="19"/>
      <c r="J70" s="20">
        <f>J71</f>
        <v>0</v>
      </c>
      <c r="K70" s="25"/>
      <c r="L70" s="26"/>
      <c r="M70" s="81">
        <f t="shared" si="0"/>
        <v>-392900</v>
      </c>
      <c r="N70" s="82"/>
      <c r="O70" s="82"/>
      <c r="P70" s="79"/>
    </row>
    <row r="71" spans="2:16" ht="54" customHeight="1">
      <c r="B71" s="15" t="s">
        <v>203</v>
      </c>
      <c r="C71" s="16"/>
      <c r="D71" s="80" t="s">
        <v>121</v>
      </c>
      <c r="E71" s="79"/>
      <c r="F71" s="17" t="s">
        <v>266</v>
      </c>
      <c r="G71" s="16"/>
      <c r="H71" s="18">
        <v>392900</v>
      </c>
      <c r="I71" s="19"/>
      <c r="J71" s="20">
        <v>0</v>
      </c>
      <c r="K71" s="25"/>
      <c r="L71" s="26"/>
      <c r="M71" s="81">
        <f t="shared" si="0"/>
        <v>-392900</v>
      </c>
      <c r="N71" s="82"/>
      <c r="O71" s="82"/>
      <c r="P71" s="79"/>
    </row>
    <row r="72" spans="2:16" ht="23.25" customHeight="1">
      <c r="B72" s="15" t="s">
        <v>143</v>
      </c>
      <c r="C72" s="16"/>
      <c r="D72" s="80" t="s">
        <v>121</v>
      </c>
      <c r="E72" s="79"/>
      <c r="F72" s="17" t="s">
        <v>267</v>
      </c>
      <c r="G72" s="16"/>
      <c r="H72" s="32">
        <v>373200</v>
      </c>
      <c r="I72" s="33"/>
      <c r="J72" s="46">
        <f>J73</f>
        <v>182150</v>
      </c>
      <c r="K72" s="34"/>
      <c r="L72" s="35"/>
      <c r="M72" s="85">
        <f t="shared" si="0"/>
        <v>-191050</v>
      </c>
      <c r="N72" s="86"/>
      <c r="O72" s="86"/>
      <c r="P72" s="87"/>
    </row>
    <row r="73" spans="2:16" ht="28.5" customHeight="1">
      <c r="B73" s="15" t="s">
        <v>111</v>
      </c>
      <c r="C73" s="16"/>
      <c r="D73" s="80" t="s">
        <v>121</v>
      </c>
      <c r="E73" s="79"/>
      <c r="F73" s="17" t="s">
        <v>268</v>
      </c>
      <c r="G73" s="16"/>
      <c r="H73" s="18">
        <f>H72</f>
        <v>373200</v>
      </c>
      <c r="I73" s="19"/>
      <c r="J73" s="45">
        <v>182150</v>
      </c>
      <c r="K73" s="25"/>
      <c r="L73" s="26"/>
      <c r="M73" s="81">
        <f aca="true" t="shared" si="1" ref="M73:M81">J73-H73</f>
        <v>-191050</v>
      </c>
      <c r="N73" s="82"/>
      <c r="O73" s="82"/>
      <c r="P73" s="79"/>
    </row>
    <row r="74" spans="2:16" ht="50.25" customHeight="1">
      <c r="B74" s="15" t="s">
        <v>151</v>
      </c>
      <c r="C74" s="16"/>
      <c r="D74" s="80" t="s">
        <v>121</v>
      </c>
      <c r="E74" s="79"/>
      <c r="F74" s="17" t="s">
        <v>269</v>
      </c>
      <c r="G74" s="16"/>
      <c r="H74" s="32">
        <f>H75</f>
        <v>487200</v>
      </c>
      <c r="I74" s="33"/>
      <c r="J74" s="32">
        <f>J75</f>
        <v>208564.62</v>
      </c>
      <c r="K74" s="34"/>
      <c r="L74" s="35"/>
      <c r="M74" s="85">
        <f t="shared" si="1"/>
        <v>-278635.38</v>
      </c>
      <c r="N74" s="86"/>
      <c r="O74" s="86"/>
      <c r="P74" s="87"/>
    </row>
    <row r="75" spans="2:16" ht="30" customHeight="1">
      <c r="B75" s="15" t="s">
        <v>152</v>
      </c>
      <c r="C75" s="16"/>
      <c r="D75" s="80" t="s">
        <v>121</v>
      </c>
      <c r="E75" s="79"/>
      <c r="F75" s="17" t="s">
        <v>270</v>
      </c>
      <c r="G75" s="16"/>
      <c r="H75" s="18">
        <f>H76</f>
        <v>487200</v>
      </c>
      <c r="I75" s="19"/>
      <c r="J75" s="18">
        <f>J76</f>
        <v>208564.62</v>
      </c>
      <c r="K75" s="25"/>
      <c r="L75" s="26"/>
      <c r="M75" s="81">
        <f t="shared" si="1"/>
        <v>-278635.38</v>
      </c>
      <c r="N75" s="82"/>
      <c r="O75" s="82"/>
      <c r="P75" s="79"/>
    </row>
    <row r="76" spans="2:16" ht="86.25" customHeight="1">
      <c r="B76" s="15" t="s">
        <v>153</v>
      </c>
      <c r="C76" s="16"/>
      <c r="D76" s="80" t="s">
        <v>121</v>
      </c>
      <c r="E76" s="79"/>
      <c r="F76" s="17" t="s">
        <v>271</v>
      </c>
      <c r="G76" s="16"/>
      <c r="H76" s="18">
        <v>487200</v>
      </c>
      <c r="I76" s="19"/>
      <c r="J76" s="18">
        <v>208564.62</v>
      </c>
      <c r="K76" s="25"/>
      <c r="L76" s="26"/>
      <c r="M76" s="81">
        <f t="shared" si="1"/>
        <v>-278635.38</v>
      </c>
      <c r="N76" s="82"/>
      <c r="O76" s="82"/>
      <c r="P76" s="79"/>
    </row>
    <row r="77" spans="2:16" ht="12.75" customHeight="1">
      <c r="B77" s="15" t="s">
        <v>154</v>
      </c>
      <c r="C77" s="16"/>
      <c r="D77" s="80" t="s">
        <v>121</v>
      </c>
      <c r="E77" s="79"/>
      <c r="F77" s="17" t="s">
        <v>272</v>
      </c>
      <c r="G77" s="16"/>
      <c r="H77" s="32">
        <f>H78</f>
        <v>5000</v>
      </c>
      <c r="I77" s="33"/>
      <c r="J77" s="36">
        <f>J78</f>
        <v>0</v>
      </c>
      <c r="K77" s="34"/>
      <c r="L77" s="35"/>
      <c r="M77" s="85">
        <f t="shared" si="1"/>
        <v>-5000</v>
      </c>
      <c r="N77" s="86"/>
      <c r="O77" s="86"/>
      <c r="P77" s="87"/>
    </row>
    <row r="78" spans="2:16" ht="17.25" customHeight="1">
      <c r="B78" s="15" t="s">
        <v>155</v>
      </c>
      <c r="C78" s="16"/>
      <c r="D78" s="80" t="s">
        <v>121</v>
      </c>
      <c r="E78" s="79"/>
      <c r="F78" s="17" t="s">
        <v>273</v>
      </c>
      <c r="G78" s="16"/>
      <c r="H78" s="18">
        <f>H79</f>
        <v>5000</v>
      </c>
      <c r="I78" s="19"/>
      <c r="J78" s="20">
        <f>J79</f>
        <v>0</v>
      </c>
      <c r="K78" s="25"/>
      <c r="L78" s="26"/>
      <c r="M78" s="81">
        <f t="shared" si="1"/>
        <v>-5000</v>
      </c>
      <c r="N78" s="82"/>
      <c r="O78" s="82"/>
      <c r="P78" s="79"/>
    </row>
    <row r="79" spans="2:16" ht="50.25" customHeight="1">
      <c r="B79" s="15" t="s">
        <v>199</v>
      </c>
      <c r="C79" s="16"/>
      <c r="D79" s="80" t="s">
        <v>121</v>
      </c>
      <c r="E79" s="79"/>
      <c r="F79" s="17" t="s">
        <v>274</v>
      </c>
      <c r="G79" s="16"/>
      <c r="H79" s="18">
        <f>H80</f>
        <v>5000</v>
      </c>
      <c r="I79" s="19"/>
      <c r="J79" s="20">
        <f>J80</f>
        <v>0</v>
      </c>
      <c r="K79" s="25"/>
      <c r="L79" s="26"/>
      <c r="M79" s="81">
        <f t="shared" si="1"/>
        <v>-5000</v>
      </c>
      <c r="N79" s="82"/>
      <c r="O79" s="82"/>
      <c r="P79" s="79"/>
    </row>
    <row r="80" spans="2:16" ht="51" customHeight="1">
      <c r="B80" s="15" t="s">
        <v>127</v>
      </c>
      <c r="C80" s="16"/>
      <c r="D80" s="80" t="s">
        <v>121</v>
      </c>
      <c r="E80" s="79"/>
      <c r="F80" s="17" t="s">
        <v>275</v>
      </c>
      <c r="G80" s="16"/>
      <c r="H80" s="18">
        <f>H81</f>
        <v>5000</v>
      </c>
      <c r="I80" s="19"/>
      <c r="J80" s="20">
        <f>J81</f>
        <v>0</v>
      </c>
      <c r="K80" s="25"/>
      <c r="L80" s="26"/>
      <c r="M80" s="81">
        <f t="shared" si="1"/>
        <v>-5000</v>
      </c>
      <c r="N80" s="82"/>
      <c r="O80" s="82"/>
      <c r="P80" s="79"/>
    </row>
    <row r="81" spans="2:16" ht="48" customHeight="1">
      <c r="B81" s="15" t="s">
        <v>128</v>
      </c>
      <c r="C81" s="16"/>
      <c r="D81" s="80" t="s">
        <v>121</v>
      </c>
      <c r="E81" s="79"/>
      <c r="F81" s="17" t="s">
        <v>276</v>
      </c>
      <c r="G81" s="16"/>
      <c r="H81" s="18">
        <v>5000</v>
      </c>
      <c r="I81" s="19"/>
      <c r="J81" s="20">
        <v>0</v>
      </c>
      <c r="K81" s="25"/>
      <c r="L81" s="26"/>
      <c r="M81" s="81">
        <f t="shared" si="1"/>
        <v>-5000</v>
      </c>
      <c r="N81" s="82"/>
      <c r="O81" s="82"/>
      <c r="P81" s="79"/>
    </row>
    <row r="82" spans="2:16" ht="409.5" customHeight="1" hidden="1">
      <c r="B82" s="27"/>
      <c r="C82" s="27"/>
      <c r="D82" s="27"/>
      <c r="E82" s="27"/>
      <c r="F82" s="27"/>
      <c r="G82" s="27"/>
      <c r="H82" s="28"/>
      <c r="I82" s="27"/>
      <c r="J82" s="28"/>
      <c r="K82" s="27"/>
      <c r="L82" s="27"/>
      <c r="M82" s="27"/>
      <c r="N82" s="27"/>
      <c r="O82" s="27"/>
      <c r="P82" s="27"/>
    </row>
    <row r="83" spans="2:16" ht="22.5" customHeight="1">
      <c r="B83" s="29" t="s">
        <v>156</v>
      </c>
      <c r="C83" s="26"/>
      <c r="D83" s="80" t="s">
        <v>157</v>
      </c>
      <c r="E83" s="79"/>
      <c r="F83" s="80" t="s">
        <v>158</v>
      </c>
      <c r="G83" s="79"/>
      <c r="H83" s="30">
        <v>-1321200</v>
      </c>
      <c r="I83" s="19"/>
      <c r="J83" s="30">
        <f>Доходы!F15-Расходы!J8</f>
        <v>-631341.26</v>
      </c>
      <c r="K83" s="26"/>
      <c r="L83" s="80" t="s">
        <v>31</v>
      </c>
      <c r="M83" s="82"/>
      <c r="N83" s="82"/>
      <c r="O83" s="79"/>
      <c r="P83" s="27"/>
    </row>
    <row r="84" spans="2:16" ht="409.5" customHeight="1" hidden="1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</row>
    <row r="85" spans="2:16" ht="15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</row>
    <row r="86" spans="2:16" ht="15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</row>
    <row r="87" spans="2:16" ht="1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</row>
    <row r="88" spans="2:16" ht="1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</row>
    <row r="89" spans="2:16" ht="15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</row>
    <row r="90" spans="2:16" ht="15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</row>
    <row r="91" spans="2:16" ht="15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</row>
    <row r="92" spans="2:16" ht="15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</row>
    <row r="93" spans="2:16" ht="15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</row>
    <row r="94" spans="2:16" ht="15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</row>
    <row r="95" spans="2:16" ht="15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</row>
    <row r="96" spans="2:16" ht="15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</row>
  </sheetData>
  <sheetProtection/>
  <mergeCells count="168">
    <mergeCell ref="D80:E80"/>
    <mergeCell ref="M80:P80"/>
    <mergeCell ref="M81:P81"/>
    <mergeCell ref="D81:E81"/>
    <mergeCell ref="D83:E83"/>
    <mergeCell ref="F83:G83"/>
    <mergeCell ref="L83:O83"/>
    <mergeCell ref="M78:P78"/>
    <mergeCell ref="D77:E77"/>
    <mergeCell ref="D79:E79"/>
    <mergeCell ref="M77:P77"/>
    <mergeCell ref="D78:E78"/>
    <mergeCell ref="M79:P79"/>
    <mergeCell ref="D74:E74"/>
    <mergeCell ref="M74:P74"/>
    <mergeCell ref="M75:P75"/>
    <mergeCell ref="D76:E76"/>
    <mergeCell ref="M76:P76"/>
    <mergeCell ref="D75:E75"/>
    <mergeCell ref="M72:P72"/>
    <mergeCell ref="D71:E71"/>
    <mergeCell ref="D73:E73"/>
    <mergeCell ref="M71:P71"/>
    <mergeCell ref="D72:E72"/>
    <mergeCell ref="M73:P73"/>
    <mergeCell ref="D68:E68"/>
    <mergeCell ref="M68:P68"/>
    <mergeCell ref="M69:P69"/>
    <mergeCell ref="D70:E70"/>
    <mergeCell ref="M70:P70"/>
    <mergeCell ref="D69:E69"/>
    <mergeCell ref="M66:P66"/>
    <mergeCell ref="D65:E65"/>
    <mergeCell ref="D67:E67"/>
    <mergeCell ref="M65:P65"/>
    <mergeCell ref="D66:E66"/>
    <mergeCell ref="M67:P67"/>
    <mergeCell ref="D62:E62"/>
    <mergeCell ref="M62:P62"/>
    <mergeCell ref="M63:P63"/>
    <mergeCell ref="D64:E64"/>
    <mergeCell ref="M64:P64"/>
    <mergeCell ref="D63:E63"/>
    <mergeCell ref="M60:P60"/>
    <mergeCell ref="D59:E59"/>
    <mergeCell ref="D61:E61"/>
    <mergeCell ref="M59:P59"/>
    <mergeCell ref="D60:E60"/>
    <mergeCell ref="M61:P61"/>
    <mergeCell ref="D56:E56"/>
    <mergeCell ref="M56:P56"/>
    <mergeCell ref="M57:P57"/>
    <mergeCell ref="D58:E58"/>
    <mergeCell ref="M58:P58"/>
    <mergeCell ref="D57:E57"/>
    <mergeCell ref="M54:P54"/>
    <mergeCell ref="D53:E53"/>
    <mergeCell ref="D55:E55"/>
    <mergeCell ref="M53:P53"/>
    <mergeCell ref="D54:E54"/>
    <mergeCell ref="M55:P55"/>
    <mergeCell ref="D50:E50"/>
    <mergeCell ref="M50:P50"/>
    <mergeCell ref="M51:P51"/>
    <mergeCell ref="D52:E52"/>
    <mergeCell ref="M52:P52"/>
    <mergeCell ref="D51:E51"/>
    <mergeCell ref="M48:P48"/>
    <mergeCell ref="D47:E47"/>
    <mergeCell ref="D49:E49"/>
    <mergeCell ref="M47:P47"/>
    <mergeCell ref="D48:E48"/>
    <mergeCell ref="M49:P49"/>
    <mergeCell ref="D44:E44"/>
    <mergeCell ref="M44:P44"/>
    <mergeCell ref="M45:P45"/>
    <mergeCell ref="D46:E46"/>
    <mergeCell ref="M46:P46"/>
    <mergeCell ref="D45:E45"/>
    <mergeCell ref="M42:P42"/>
    <mergeCell ref="D41:E41"/>
    <mergeCell ref="D43:E43"/>
    <mergeCell ref="M41:P41"/>
    <mergeCell ref="D42:E42"/>
    <mergeCell ref="M43:P43"/>
    <mergeCell ref="D38:E38"/>
    <mergeCell ref="M38:P38"/>
    <mergeCell ref="M39:P39"/>
    <mergeCell ref="D40:E40"/>
    <mergeCell ref="M40:P40"/>
    <mergeCell ref="D39:E39"/>
    <mergeCell ref="M36:P36"/>
    <mergeCell ref="D35:E35"/>
    <mergeCell ref="D37:E37"/>
    <mergeCell ref="M35:P35"/>
    <mergeCell ref="D36:E36"/>
    <mergeCell ref="M37:P37"/>
    <mergeCell ref="D32:E32"/>
    <mergeCell ref="M32:P32"/>
    <mergeCell ref="M33:P33"/>
    <mergeCell ref="D34:E34"/>
    <mergeCell ref="M34:P34"/>
    <mergeCell ref="D33:E33"/>
    <mergeCell ref="M30:P30"/>
    <mergeCell ref="D29:E29"/>
    <mergeCell ref="D31:E31"/>
    <mergeCell ref="M29:P29"/>
    <mergeCell ref="D30:E30"/>
    <mergeCell ref="M31:P31"/>
    <mergeCell ref="D26:E26"/>
    <mergeCell ref="M26:P26"/>
    <mergeCell ref="M27:P27"/>
    <mergeCell ref="D28:E28"/>
    <mergeCell ref="M28:P28"/>
    <mergeCell ref="D27:E27"/>
    <mergeCell ref="M24:P24"/>
    <mergeCell ref="D23:E23"/>
    <mergeCell ref="D25:E25"/>
    <mergeCell ref="M23:P23"/>
    <mergeCell ref="D24:E24"/>
    <mergeCell ref="M25:P25"/>
    <mergeCell ref="D20:E20"/>
    <mergeCell ref="M20:P20"/>
    <mergeCell ref="M21:P21"/>
    <mergeCell ref="D22:E22"/>
    <mergeCell ref="M22:P22"/>
    <mergeCell ref="D21:E21"/>
    <mergeCell ref="M18:P18"/>
    <mergeCell ref="D17:E17"/>
    <mergeCell ref="D19:E19"/>
    <mergeCell ref="M17:P17"/>
    <mergeCell ref="D18:E18"/>
    <mergeCell ref="M19:P19"/>
    <mergeCell ref="D14:E14"/>
    <mergeCell ref="M14:P14"/>
    <mergeCell ref="M15:P15"/>
    <mergeCell ref="D16:E16"/>
    <mergeCell ref="M16:P16"/>
    <mergeCell ref="D15:E15"/>
    <mergeCell ref="D10:E10"/>
    <mergeCell ref="M10:P10"/>
    <mergeCell ref="D9:E9"/>
    <mergeCell ref="M12:P12"/>
    <mergeCell ref="D11:E11"/>
    <mergeCell ref="D13:E13"/>
    <mergeCell ref="M11:P11"/>
    <mergeCell ref="D12:E12"/>
    <mergeCell ref="M13:P13"/>
    <mergeCell ref="B8:C8"/>
    <mergeCell ref="D8:E8"/>
    <mergeCell ref="F8:G8"/>
    <mergeCell ref="M8:P8"/>
    <mergeCell ref="B7:C7"/>
    <mergeCell ref="M9:P9"/>
    <mergeCell ref="D7:E7"/>
    <mergeCell ref="F7:G7"/>
    <mergeCell ref="H7:I7"/>
    <mergeCell ref="J7:L7"/>
    <mergeCell ref="M7:P7"/>
    <mergeCell ref="A1:N1"/>
    <mergeCell ref="N2:R2"/>
    <mergeCell ref="B4:Q4"/>
    <mergeCell ref="B6:C6"/>
    <mergeCell ref="D6:E6"/>
    <mergeCell ref="F6:G6"/>
    <mergeCell ref="H6:I6"/>
    <mergeCell ref="J6:L6"/>
    <mergeCell ref="M6:P6"/>
  </mergeCells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Q18" sqref="Q18:S18"/>
    </sheetView>
  </sheetViews>
  <sheetFormatPr defaultColWidth="9.140625" defaultRowHeight="15"/>
  <cols>
    <col min="1" max="2" width="0.5625" style="0" customWidth="1"/>
    <col min="3" max="3" width="16.421875" style="0" customWidth="1"/>
    <col min="4" max="4" width="12.421875" style="0" customWidth="1"/>
    <col min="5" max="5" width="0.5625" style="0" customWidth="1"/>
    <col min="6" max="6" width="4.00390625" style="0" customWidth="1"/>
    <col min="7" max="7" width="1.7109375" style="0" customWidth="1"/>
    <col min="8" max="8" width="15.28125" style="0" customWidth="1"/>
    <col min="9" max="9" width="5.140625" style="0" customWidth="1"/>
    <col min="10" max="10" width="0.5625" style="0" customWidth="1"/>
    <col min="11" max="11" width="11.28125" style="0" customWidth="1"/>
    <col min="12" max="12" width="3.140625" style="0" customWidth="1"/>
    <col min="13" max="13" width="0.5625" style="0" customWidth="1"/>
    <col min="14" max="14" width="13.140625" style="0" customWidth="1"/>
    <col min="15" max="15" width="1.7109375" style="0" customWidth="1"/>
    <col min="16" max="16" width="0.13671875" style="0" customWidth="1"/>
    <col min="17" max="17" width="8.00390625" style="0" customWidth="1"/>
    <col min="18" max="18" width="6.421875" style="0" customWidth="1"/>
    <col min="19" max="19" width="0.5625" style="0" customWidth="1"/>
    <col min="20" max="20" width="0" style="0" hidden="1" customWidth="1"/>
    <col min="21" max="21" width="0.85546875" style="0" customWidth="1"/>
  </cols>
  <sheetData>
    <row r="1" spans="1:17" ht="16.5" customHeight="1">
      <c r="A1" s="70" t="s">
        <v>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6:21" ht="15" customHeight="1">
      <c r="P2" s="71" t="s">
        <v>159</v>
      </c>
      <c r="Q2" s="49"/>
      <c r="R2" s="49"/>
      <c r="S2" s="49"/>
      <c r="T2" s="49"/>
      <c r="U2" s="49"/>
    </row>
    <row r="3" ht="0" customHeight="1" hidden="1"/>
    <row r="4" spans="2:20" ht="15.75" customHeight="1">
      <c r="B4" s="48" t="s">
        <v>160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</row>
    <row r="5" ht="2.25" customHeight="1"/>
    <row r="6" spans="3:19" ht="62.25" customHeight="1">
      <c r="C6" s="83" t="s">
        <v>17</v>
      </c>
      <c r="D6" s="68"/>
      <c r="E6" s="84"/>
      <c r="F6" s="88" t="s">
        <v>18</v>
      </c>
      <c r="G6" s="84"/>
      <c r="H6" s="88" t="s">
        <v>161</v>
      </c>
      <c r="I6" s="68"/>
      <c r="J6" s="84"/>
      <c r="K6" s="88" t="s">
        <v>20</v>
      </c>
      <c r="L6" s="68"/>
      <c r="M6" s="84"/>
      <c r="N6" s="88" t="s">
        <v>21</v>
      </c>
      <c r="O6" s="68"/>
      <c r="P6" s="84"/>
      <c r="Q6" s="67" t="s">
        <v>22</v>
      </c>
      <c r="R6" s="68"/>
      <c r="S6" s="69"/>
    </row>
    <row r="7" spans="3:19" ht="16.5" customHeight="1">
      <c r="C7" s="91" t="s">
        <v>23</v>
      </c>
      <c r="D7" s="92"/>
      <c r="E7" s="93"/>
      <c r="F7" s="94" t="s">
        <v>24</v>
      </c>
      <c r="G7" s="93"/>
      <c r="H7" s="94" t="s">
        <v>25</v>
      </c>
      <c r="I7" s="92"/>
      <c r="J7" s="93"/>
      <c r="K7" s="94" t="s">
        <v>26</v>
      </c>
      <c r="L7" s="92"/>
      <c r="M7" s="93"/>
      <c r="N7" s="94" t="s">
        <v>27</v>
      </c>
      <c r="O7" s="92"/>
      <c r="P7" s="93"/>
      <c r="Q7" s="97" t="s">
        <v>28</v>
      </c>
      <c r="R7" s="92"/>
      <c r="S7" s="59"/>
    </row>
    <row r="8" spans="3:19" ht="37.5" customHeight="1">
      <c r="C8" s="98" t="s">
        <v>162</v>
      </c>
      <c r="D8" s="90"/>
      <c r="E8" s="51"/>
      <c r="F8" s="99" t="s">
        <v>163</v>
      </c>
      <c r="G8" s="51"/>
      <c r="H8" s="99" t="s">
        <v>31</v>
      </c>
      <c r="I8" s="90"/>
      <c r="J8" s="51"/>
      <c r="K8" s="89">
        <f>K9</f>
        <v>1321200</v>
      </c>
      <c r="L8" s="90"/>
      <c r="M8" s="51"/>
      <c r="N8" s="89">
        <f>N9</f>
        <v>631341.26</v>
      </c>
      <c r="O8" s="90"/>
      <c r="P8" s="51"/>
      <c r="Q8" s="89">
        <f>Q9</f>
        <v>-689858.74</v>
      </c>
      <c r="R8" s="90"/>
      <c r="S8" s="51"/>
    </row>
    <row r="9" spans="3:19" ht="13.5" customHeight="1">
      <c r="C9" s="100" t="s">
        <v>164</v>
      </c>
      <c r="D9" s="101"/>
      <c r="E9" s="102"/>
      <c r="F9" s="95">
        <v>700</v>
      </c>
      <c r="G9" s="51"/>
      <c r="H9" s="95" t="s">
        <v>165</v>
      </c>
      <c r="I9" s="90"/>
      <c r="J9" s="51"/>
      <c r="K9" s="96">
        <f>K10</f>
        <v>1321200</v>
      </c>
      <c r="L9" s="90"/>
      <c r="M9" s="51"/>
      <c r="N9" s="96">
        <f>N10</f>
        <v>631341.26</v>
      </c>
      <c r="O9" s="90"/>
      <c r="P9" s="51"/>
      <c r="Q9" s="96">
        <f>Q10</f>
        <v>-689858.74</v>
      </c>
      <c r="R9" s="90"/>
      <c r="S9" s="51"/>
    </row>
    <row r="10" spans="3:19" ht="14.25" customHeight="1">
      <c r="C10" s="100" t="s">
        <v>166</v>
      </c>
      <c r="D10" s="101"/>
      <c r="E10" s="102"/>
      <c r="F10" s="95">
        <v>700</v>
      </c>
      <c r="G10" s="51"/>
      <c r="H10" s="95" t="s">
        <v>167</v>
      </c>
      <c r="I10" s="90"/>
      <c r="J10" s="51"/>
      <c r="K10" s="96">
        <f>K11+K15</f>
        <v>1321200</v>
      </c>
      <c r="L10" s="90"/>
      <c r="M10" s="51"/>
      <c r="N10" s="96">
        <f>N11+N15</f>
        <v>631341.26</v>
      </c>
      <c r="O10" s="90"/>
      <c r="P10" s="51"/>
      <c r="Q10" s="96">
        <f>N10-K10</f>
        <v>-689858.74</v>
      </c>
      <c r="R10" s="90"/>
      <c r="S10" s="51"/>
    </row>
    <row r="11" spans="3:19" ht="13.5" customHeight="1">
      <c r="C11" s="100" t="s">
        <v>168</v>
      </c>
      <c r="D11" s="101"/>
      <c r="E11" s="102"/>
      <c r="F11" s="95">
        <v>710</v>
      </c>
      <c r="G11" s="51"/>
      <c r="H11" s="95" t="s">
        <v>169</v>
      </c>
      <c r="I11" s="90"/>
      <c r="J11" s="51"/>
      <c r="K11" s="96">
        <f>K12</f>
        <v>-6204300</v>
      </c>
      <c r="L11" s="90"/>
      <c r="M11" s="51"/>
      <c r="N11" s="96">
        <f>N12</f>
        <v>-1327909.03</v>
      </c>
      <c r="O11" s="90"/>
      <c r="P11" s="51"/>
      <c r="Q11" s="103" t="s">
        <v>158</v>
      </c>
      <c r="R11" s="90"/>
      <c r="S11" s="51"/>
    </row>
    <row r="12" spans="3:19" ht="14.25" customHeight="1">
      <c r="C12" s="100" t="s">
        <v>170</v>
      </c>
      <c r="D12" s="101"/>
      <c r="E12" s="102"/>
      <c r="F12" s="95">
        <v>710</v>
      </c>
      <c r="G12" s="51"/>
      <c r="H12" s="95" t="s">
        <v>171</v>
      </c>
      <c r="I12" s="90"/>
      <c r="J12" s="51"/>
      <c r="K12" s="96">
        <f>K13</f>
        <v>-6204300</v>
      </c>
      <c r="L12" s="90"/>
      <c r="M12" s="51"/>
      <c r="N12" s="96">
        <f>N13</f>
        <v>-1327909.03</v>
      </c>
      <c r="O12" s="90"/>
      <c r="P12" s="51"/>
      <c r="Q12" s="103" t="s">
        <v>158</v>
      </c>
      <c r="R12" s="90"/>
      <c r="S12" s="51"/>
    </row>
    <row r="13" spans="3:19" ht="13.5" customHeight="1">
      <c r="C13" s="100" t="s">
        <v>172</v>
      </c>
      <c r="D13" s="101"/>
      <c r="E13" s="102"/>
      <c r="F13" s="95">
        <v>710</v>
      </c>
      <c r="G13" s="51"/>
      <c r="H13" s="95" t="s">
        <v>173</v>
      </c>
      <c r="I13" s="90"/>
      <c r="J13" s="51"/>
      <c r="K13" s="96">
        <f>K14</f>
        <v>-6204300</v>
      </c>
      <c r="L13" s="90"/>
      <c r="M13" s="51"/>
      <c r="N13" s="96">
        <f>N14</f>
        <v>-1327909.03</v>
      </c>
      <c r="O13" s="90"/>
      <c r="P13" s="51"/>
      <c r="Q13" s="103" t="s">
        <v>158</v>
      </c>
      <c r="R13" s="90"/>
      <c r="S13" s="51"/>
    </row>
    <row r="14" spans="3:19" ht="13.5" customHeight="1">
      <c r="C14" s="100" t="s">
        <v>174</v>
      </c>
      <c r="D14" s="101"/>
      <c r="E14" s="102"/>
      <c r="F14" s="95">
        <v>710</v>
      </c>
      <c r="G14" s="51"/>
      <c r="H14" s="95" t="s">
        <v>175</v>
      </c>
      <c r="I14" s="90"/>
      <c r="J14" s="51"/>
      <c r="K14" s="96">
        <v>-6204300</v>
      </c>
      <c r="L14" s="90"/>
      <c r="M14" s="51"/>
      <c r="N14" s="96">
        <v>-1327909.03</v>
      </c>
      <c r="O14" s="90"/>
      <c r="P14" s="51"/>
      <c r="Q14" s="103" t="s">
        <v>158</v>
      </c>
      <c r="R14" s="90"/>
      <c r="S14" s="51"/>
    </row>
    <row r="15" spans="3:19" ht="14.25" customHeight="1">
      <c r="C15" s="100" t="s">
        <v>176</v>
      </c>
      <c r="D15" s="101"/>
      <c r="E15" s="102"/>
      <c r="F15" s="95">
        <v>720</v>
      </c>
      <c r="G15" s="51"/>
      <c r="H15" s="95" t="s">
        <v>177</v>
      </c>
      <c r="I15" s="90"/>
      <c r="J15" s="51"/>
      <c r="K15" s="96">
        <f>K16</f>
        <v>7525500</v>
      </c>
      <c r="L15" s="90"/>
      <c r="M15" s="51"/>
      <c r="N15" s="96">
        <f>N16</f>
        <v>1959250.29</v>
      </c>
      <c r="O15" s="90"/>
      <c r="P15" s="51"/>
      <c r="Q15" s="103" t="s">
        <v>158</v>
      </c>
      <c r="R15" s="90"/>
      <c r="S15" s="51"/>
    </row>
    <row r="16" spans="3:19" ht="13.5" customHeight="1">
      <c r="C16" s="100" t="s">
        <v>178</v>
      </c>
      <c r="D16" s="101"/>
      <c r="E16" s="102"/>
      <c r="F16" s="95">
        <v>720</v>
      </c>
      <c r="G16" s="51"/>
      <c r="H16" s="95" t="s">
        <v>179</v>
      </c>
      <c r="I16" s="90"/>
      <c r="J16" s="51"/>
      <c r="K16" s="96">
        <f>K17</f>
        <v>7525500</v>
      </c>
      <c r="L16" s="90"/>
      <c r="M16" s="51"/>
      <c r="N16" s="96">
        <f>N17</f>
        <v>1959250.29</v>
      </c>
      <c r="O16" s="90"/>
      <c r="P16" s="51"/>
      <c r="Q16" s="103" t="s">
        <v>158</v>
      </c>
      <c r="R16" s="90"/>
      <c r="S16" s="51"/>
    </row>
    <row r="17" spans="3:19" ht="14.25" customHeight="1">
      <c r="C17" s="100" t="s">
        <v>180</v>
      </c>
      <c r="D17" s="101"/>
      <c r="E17" s="102"/>
      <c r="F17" s="95">
        <v>720</v>
      </c>
      <c r="G17" s="51"/>
      <c r="H17" s="95" t="s">
        <v>181</v>
      </c>
      <c r="I17" s="90"/>
      <c r="J17" s="51"/>
      <c r="K17" s="96">
        <f>K18</f>
        <v>7525500</v>
      </c>
      <c r="L17" s="90"/>
      <c r="M17" s="51"/>
      <c r="N17" s="96">
        <f>N18</f>
        <v>1959250.29</v>
      </c>
      <c r="O17" s="90"/>
      <c r="P17" s="51"/>
      <c r="Q17" s="103" t="s">
        <v>158</v>
      </c>
      <c r="R17" s="90"/>
      <c r="S17" s="51"/>
    </row>
    <row r="18" spans="3:19" ht="13.5" customHeight="1">
      <c r="C18" s="104" t="s">
        <v>182</v>
      </c>
      <c r="D18" s="90"/>
      <c r="E18" s="51"/>
      <c r="F18" s="95">
        <v>720</v>
      </c>
      <c r="G18" s="51"/>
      <c r="H18" s="95" t="s">
        <v>183</v>
      </c>
      <c r="I18" s="90"/>
      <c r="J18" s="51"/>
      <c r="K18" s="96">
        <v>7525500</v>
      </c>
      <c r="L18" s="90"/>
      <c r="M18" s="51"/>
      <c r="N18" s="96">
        <v>1959250.29</v>
      </c>
      <c r="O18" s="90"/>
      <c r="P18" s="51"/>
      <c r="Q18" s="103" t="s">
        <v>158</v>
      </c>
      <c r="R18" s="90"/>
      <c r="S18" s="51"/>
    </row>
    <row r="19" spans="2:18" ht="18" customHeight="1">
      <c r="B19" s="71" t="s">
        <v>184</v>
      </c>
      <c r="C19" s="49"/>
      <c r="D19" s="49"/>
      <c r="E19" s="105" t="s">
        <v>1</v>
      </c>
      <c r="F19" s="63"/>
      <c r="G19" s="63"/>
      <c r="H19" s="63"/>
      <c r="I19" s="63"/>
      <c r="J19" s="106" t="s">
        <v>1</v>
      </c>
      <c r="K19" s="49"/>
      <c r="L19" s="49"/>
      <c r="M19" s="107" t="s">
        <v>190</v>
      </c>
      <c r="N19" s="108"/>
      <c r="O19" s="108"/>
      <c r="P19" s="108"/>
      <c r="Q19" s="108"/>
      <c r="R19" s="108"/>
    </row>
    <row r="20" spans="2:18" ht="18" customHeight="1">
      <c r="B20" s="106" t="s">
        <v>1</v>
      </c>
      <c r="C20" s="49"/>
      <c r="D20" s="49"/>
      <c r="E20" s="109" t="s">
        <v>185</v>
      </c>
      <c r="F20" s="49"/>
      <c r="G20" s="49"/>
      <c r="H20" s="49"/>
      <c r="I20" s="49"/>
      <c r="J20" s="106" t="s">
        <v>1</v>
      </c>
      <c r="K20" s="49"/>
      <c r="L20" s="49"/>
      <c r="M20" s="110" t="s">
        <v>186</v>
      </c>
      <c r="N20" s="101"/>
      <c r="O20" s="101"/>
      <c r="P20" s="101"/>
      <c r="Q20" s="101"/>
      <c r="R20" s="101"/>
    </row>
    <row r="21" spans="2:18" ht="18" customHeight="1">
      <c r="B21" s="71" t="s">
        <v>187</v>
      </c>
      <c r="C21" s="49"/>
      <c r="D21" s="49"/>
      <c r="E21" s="105" t="s">
        <v>1</v>
      </c>
      <c r="F21" s="63"/>
      <c r="G21" s="63"/>
      <c r="H21" s="63"/>
      <c r="I21" s="63"/>
      <c r="J21" s="106" t="s">
        <v>1</v>
      </c>
      <c r="K21" s="49"/>
      <c r="L21" s="49"/>
      <c r="M21" s="111" t="s">
        <v>191</v>
      </c>
      <c r="N21" s="112"/>
      <c r="O21" s="112"/>
      <c r="P21" s="112"/>
      <c r="Q21" s="112"/>
      <c r="R21" s="112"/>
    </row>
    <row r="22" spans="2:18" ht="18" customHeight="1">
      <c r="B22" s="106" t="s">
        <v>1</v>
      </c>
      <c r="C22" s="49"/>
      <c r="D22" s="49"/>
      <c r="E22" s="109" t="s">
        <v>185</v>
      </c>
      <c r="F22" s="49"/>
      <c r="G22" s="49"/>
      <c r="H22" s="49"/>
      <c r="I22" s="49"/>
      <c r="J22" s="106" t="s">
        <v>1</v>
      </c>
      <c r="K22" s="49"/>
      <c r="L22" s="49"/>
      <c r="M22" s="110" t="s">
        <v>186</v>
      </c>
      <c r="N22" s="101"/>
      <c r="O22" s="101"/>
      <c r="P22" s="101"/>
      <c r="Q22" s="101"/>
      <c r="R22" s="101"/>
    </row>
    <row r="23" spans="2:18" ht="21.75" customHeight="1">
      <c r="B23" s="71" t="s">
        <v>188</v>
      </c>
      <c r="C23" s="49"/>
      <c r="D23" s="49"/>
      <c r="E23" s="105" t="s">
        <v>1</v>
      </c>
      <c r="F23" s="63"/>
      <c r="G23" s="63"/>
      <c r="H23" s="63"/>
      <c r="I23" s="63"/>
      <c r="J23" s="106" t="s">
        <v>1</v>
      </c>
      <c r="K23" s="49"/>
      <c r="L23" s="49"/>
      <c r="M23" s="111" t="s">
        <v>192</v>
      </c>
      <c r="N23" s="113"/>
      <c r="O23" s="113"/>
      <c r="P23" s="113"/>
      <c r="Q23" s="113"/>
      <c r="R23" s="113"/>
    </row>
    <row r="24" spans="2:18" ht="18" customHeight="1">
      <c r="B24" s="106" t="s">
        <v>1</v>
      </c>
      <c r="C24" s="49"/>
      <c r="D24" s="49"/>
      <c r="E24" s="109" t="s">
        <v>185</v>
      </c>
      <c r="F24" s="49"/>
      <c r="G24" s="49"/>
      <c r="H24" s="49"/>
      <c r="I24" s="49"/>
      <c r="J24" s="106" t="s">
        <v>1</v>
      </c>
      <c r="K24" s="49"/>
      <c r="L24" s="49"/>
      <c r="M24" s="110" t="s">
        <v>186</v>
      </c>
      <c r="N24" s="101"/>
      <c r="O24" s="101"/>
      <c r="P24" s="101"/>
      <c r="Q24" s="101"/>
      <c r="R24" s="101"/>
    </row>
  </sheetData>
  <sheetProtection/>
  <mergeCells count="105">
    <mergeCell ref="B23:D23"/>
    <mergeCell ref="E23:I23"/>
    <mergeCell ref="J23:L23"/>
    <mergeCell ref="M23:R23"/>
    <mergeCell ref="B24:D24"/>
    <mergeCell ref="E24:I24"/>
    <mergeCell ref="J24:L24"/>
    <mergeCell ref="M24:R24"/>
    <mergeCell ref="B21:D21"/>
    <mergeCell ref="E21:I21"/>
    <mergeCell ref="J21:L21"/>
    <mergeCell ref="M21:R21"/>
    <mergeCell ref="B22:D22"/>
    <mergeCell ref="E22:I22"/>
    <mergeCell ref="J22:L22"/>
    <mergeCell ref="M22:R22"/>
    <mergeCell ref="B19:D19"/>
    <mergeCell ref="E19:I19"/>
    <mergeCell ref="J19:L19"/>
    <mergeCell ref="M19:R19"/>
    <mergeCell ref="B20:D20"/>
    <mergeCell ref="E20:I20"/>
    <mergeCell ref="J20:L20"/>
    <mergeCell ref="M20:R20"/>
    <mergeCell ref="Q17:S17"/>
    <mergeCell ref="C18:E18"/>
    <mergeCell ref="F18:G18"/>
    <mergeCell ref="H18:J18"/>
    <mergeCell ref="K18:M18"/>
    <mergeCell ref="N18:P18"/>
    <mergeCell ref="Q18:S18"/>
    <mergeCell ref="C17:E17"/>
    <mergeCell ref="F17:G17"/>
    <mergeCell ref="H17:J17"/>
    <mergeCell ref="K17:M17"/>
    <mergeCell ref="N17:P17"/>
    <mergeCell ref="Q15:S15"/>
    <mergeCell ref="C16:E16"/>
    <mergeCell ref="F16:G16"/>
    <mergeCell ref="H16:J16"/>
    <mergeCell ref="K16:M16"/>
    <mergeCell ref="N16:P16"/>
    <mergeCell ref="Q16:S16"/>
    <mergeCell ref="C15:E15"/>
    <mergeCell ref="F15:G15"/>
    <mergeCell ref="H15:J15"/>
    <mergeCell ref="K15:M15"/>
    <mergeCell ref="N15:P15"/>
    <mergeCell ref="Q13:S13"/>
    <mergeCell ref="C14:E14"/>
    <mergeCell ref="F14:G14"/>
    <mergeCell ref="H14:J14"/>
    <mergeCell ref="K14:M14"/>
    <mergeCell ref="N14:P14"/>
    <mergeCell ref="Q14:S14"/>
    <mergeCell ref="C13:E13"/>
    <mergeCell ref="F13:G13"/>
    <mergeCell ref="H13:J13"/>
    <mergeCell ref="K13:M13"/>
    <mergeCell ref="N13:P13"/>
    <mergeCell ref="Q11:S11"/>
    <mergeCell ref="C12:E12"/>
    <mergeCell ref="F12:G12"/>
    <mergeCell ref="H12:J12"/>
    <mergeCell ref="K12:M12"/>
    <mergeCell ref="N12:P12"/>
    <mergeCell ref="Q12:S12"/>
    <mergeCell ref="C11:E11"/>
    <mergeCell ref="F11:G11"/>
    <mergeCell ref="H11:J11"/>
    <mergeCell ref="K11:M11"/>
    <mergeCell ref="N11:P11"/>
    <mergeCell ref="Q9:S9"/>
    <mergeCell ref="C10:E10"/>
    <mergeCell ref="F10:G10"/>
    <mergeCell ref="H10:J10"/>
    <mergeCell ref="K10:M10"/>
    <mergeCell ref="N10:P10"/>
    <mergeCell ref="Q10:S10"/>
    <mergeCell ref="C9:E9"/>
    <mergeCell ref="F9:G9"/>
    <mergeCell ref="H9:J9"/>
    <mergeCell ref="K9:M9"/>
    <mergeCell ref="N9:P9"/>
    <mergeCell ref="Q7:S7"/>
    <mergeCell ref="C8:E8"/>
    <mergeCell ref="F8:G8"/>
    <mergeCell ref="H8:J8"/>
    <mergeCell ref="K8:M8"/>
    <mergeCell ref="N8:P8"/>
    <mergeCell ref="Q8:S8"/>
    <mergeCell ref="C7:E7"/>
    <mergeCell ref="F7:G7"/>
    <mergeCell ref="H7:J7"/>
    <mergeCell ref="K7:M7"/>
    <mergeCell ref="N7:P7"/>
    <mergeCell ref="A1:Q1"/>
    <mergeCell ref="P2:U2"/>
    <mergeCell ref="B4:T4"/>
    <mergeCell ref="C6:E6"/>
    <mergeCell ref="F6:G6"/>
    <mergeCell ref="H6:J6"/>
    <mergeCell ref="K6:M6"/>
    <mergeCell ref="N6:P6"/>
    <mergeCell ref="Q6:S6"/>
  </mergeCells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xXx</cp:lastModifiedBy>
  <cp:lastPrinted>2016-05-12T11:34:31Z</cp:lastPrinted>
  <dcterms:created xsi:type="dcterms:W3CDTF">2016-01-28T08:37:55Z</dcterms:created>
  <dcterms:modified xsi:type="dcterms:W3CDTF">2016-05-12T11:36:35Z</dcterms:modified>
  <cp:category/>
  <cp:version/>
  <cp:contentType/>
  <cp:contentStatus/>
</cp:coreProperties>
</file>