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<sst xmlns="http://schemas.openxmlformats.org/spreadsheetml/2006/main" count="498" uniqueCount="278">
  <si>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</si>
  <si>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</si>
  <si>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</si>
  <si>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</si>
  <si>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</si>
  <si>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</si>
  <si>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</si>
  <si>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</si>
  <si>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</si>
  <si>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</si>
  <si>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Хомутовское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</si>
  <si>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</si>
  <si>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</si>
  <si>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</si>
  <si>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</si>
  <si>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</si>
  <si>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</si>
  <si>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</si>
  <si>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</si>
  <si>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</si>
  <si>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</si>
  <si>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</si>
  <si>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</si>
  <si>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</si>
  <si>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</si>
  <si>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</si>
  <si>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</si>
  <si>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</si>
  <si>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</si>
  <si>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</si>
  <si>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</si>
  <si>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</si>
  <si>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</si>
  <si>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</si>
  <si>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</si>
  <si>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</si>
  <si>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</si>
  <si>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</si>
  <si>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</si>
  <si>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</si>
  <si>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</si>
  <si>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</si>
  <si>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</si>
  <si>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</si>
  <si>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</si>
  <si>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</si>
  <si>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</si>
  <si>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</si>
  <si>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</si>
  <si>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</si>
  <si>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</si>
  <si>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</si>
  <si>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</si>
  <si>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</si>
  <si>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</si>
  <si>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</si>
  <si>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</si>
  <si>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</si>
  <si>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</si>
  <si>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</si>
  <si>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</si>
  <si>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</si>
  <si>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</si>
  <si>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</si>
  <si>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</si>
  <si>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</si>
  <si>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</si>
  <si>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</si>
  <si>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</si>
  <si>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</si>
  <si>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</si>
  <si>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</si>
  <si>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</si>
  <si>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</si>
  <si>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</si>
  <si>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</si>
  <si>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</si>
  <si>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</si>
  <si>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</si>
  <si>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</si>
  <si>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</si>
  <si>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</si>
  <si>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</si>
  <si>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</si>
  <si>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</si>
  <si>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</si>
  <si>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</si>
  <si>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</si>
  <si>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</si>
  <si>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</si>
  <si>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</si>
  <si>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</si>
  <si>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</si>
  <si>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</si>
  <si>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</si>
  <si>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</si>
  <si>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</si>
  <si>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</si>
  <si>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</si>
  <si>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</si>
  <si>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</si>
  <si>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</si>
  <si>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</si>
  <si>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</si>
  <si>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</si>
  <si>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</si>
  <si>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</si>
  <si>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</si>
  <si>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</si>
  <si>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</si>
  <si>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</si>
  <si>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</si>
  <si>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</si>
  <si>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</si>
  <si>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</si>
  <si>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</si>
  <si>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</si>
  <si>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</si>
  <si>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</si>
  <si>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</si>
  <si>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</si>
  <si>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</si>
  <si>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</si>
  <si>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</si>
  <si>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</si>
  <si>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</si>
  <si>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</si>
  <si>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</si>
  <si>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</si>
  <si>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</si>
  <si>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</si>
  <si>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</si>
  <si>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</si>
  <si>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</si>
  <si>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</si>
  <si>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</si>
  <si>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</si>
  <si>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</si>
  <si>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</si>
  <si>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</si>
  <si>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</si>
  <si>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</si>
  <si>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</si>
  <si>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Межбюджетные трансферты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</si>
  <si>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</si>
  <si>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</si>
  <si>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</si>
  <si>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</si>
  <si>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</si>
  <si>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</si>
  <si>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</si>
  <si>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</si>
  <si>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</si>
  <si>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</si>
  <si>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Физическая культура и спорт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</si>
  <si>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</si>
  <si>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</si>
  <si>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</si>
  <si>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</si>
  <si>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</si>
  <si>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</si>
  <si>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</si>
  <si>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</si>
  <si>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</si>
  <si>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</si>
  <si>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</si>
  <si>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</si>
  <si>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</si>
  <si>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</si>
  <si>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</si>
  <si>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</si>
  <si>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</si>
  <si>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</si>
  <si>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</si>
  <si>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</si>
  <si>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</si>
  <si>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</si>
  <si>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</si>
  <si>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</si>
  <si>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</si>
  <si>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</si>
  <si>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</si>
  <si>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</si>
  <si>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</si>
  <si>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</si>
  <si>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</si>
  <si>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</si>
  <si>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</si>
  <si>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</si>
  <si>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Администрация Хомутовского сельского поселения</t>
  </si>
  <si>
    <t>Л.Н. Ковалевская</t>
  </si>
  <si>
    <t>М.Н.Паваляева</t>
  </si>
  <si>
    <t>О.В.Шекерук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</si>
  <si>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</si>
  <si>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</si>
  <si>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04228964</t>
  </si>
  <si>
    <t>0503117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</si>
  <si>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</si>
  <si>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</si>
  <si>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</si>
  <si>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</si>
  <si>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Специальные расходы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</si>
  <si>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</si>
  <si>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работ, услуг в целях капитального ремонта государственного (муниципального) имущества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</si>
  <si>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</si>
  <si>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</si>
  <si>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</si>
  <si>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</si>
  <si>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</si>
  <si>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</si>
  <si>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</si>
  <si>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</si>
  <si>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</si>
  <si>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</si>
  <si>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000 0107 0000000000 000</t>
  </si>
  <si>
    <t>000 0107 0000000000 800</t>
  </si>
  <si>
    <t>000 0107 0000000000 880</t>
  </si>
  <si>
    <t>000 0111 0000000000 000</t>
  </si>
  <si>
    <t>000 0111 0000000000 800</t>
  </si>
  <si>
    <t>000 0111 0000000000 870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</si>
  <si>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</si>
  <si>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</si>
  <si>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</si>
  <si>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</si>
  <si>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</si>
  <si>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</si>
  <si>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</si>
  <si>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</si>
  <si>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</si>
  <si>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</si>
  <si>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</si>
  <si>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</si>
  <si>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</si>
  <si>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</si>
  <si>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</si>
  <si>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</si>
  <si>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</si>
  <si>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</si>
  <si>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000 0400 0000000000 000</t>
  </si>
  <si>
    <t>000 0401 0000000000 000</t>
  </si>
  <si>
    <t>000 0401 0000000000 500</t>
  </si>
  <si>
    <t>000 0401 0000000000 540</t>
  </si>
  <si>
    <t>000 0409 0000000000 000</t>
  </si>
  <si>
    <t>000 0409 0000000000 200</t>
  </si>
  <si>
    <t>000 0409 0000000000 240</t>
  </si>
  <si>
    <t>000 0409 0000000000 244</t>
  </si>
  <si>
    <t>000 0412 0000000000 000</t>
  </si>
  <si>
    <t>000 0412 0000000000 500</t>
  </si>
  <si>
    <t>000 0412 0000000000 540</t>
  </si>
  <si>
    <t>000 0500 0000000000 000</t>
  </si>
  <si>
    <t>000 0502 0000000000 000</t>
  </si>
  <si>
    <t>000 0502 0000000000 800</t>
  </si>
  <si>
    <t>000 0502 0000000000 810</t>
  </si>
  <si>
    <t>000 0503 0000000000 000</t>
  </si>
  <si>
    <t>000 0503 0000000000 200</t>
  </si>
  <si>
    <t>000 0503 0000000000 240</t>
  </si>
  <si>
    <t>000 0503 0000000000 244</t>
  </si>
  <si>
    <t>000 0800 0000000000 000</t>
  </si>
  <si>
    <t>000 0801 0000000000 000</t>
  </si>
  <si>
    <t>000 0801 0000000000 200</t>
  </si>
  <si>
    <t>000 0801 0000000000 240</t>
  </si>
  <si>
    <t>000 0801 0000000000 243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</si>
  <si>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</si>
  <si>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</si>
  <si>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</si>
  <si>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</si>
  <si>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</si>
  <si>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000 1100 0000000000 000</t>
  </si>
  <si>
    <t>000 1101 0000000000 000</t>
  </si>
  <si>
    <t>000 1101 0000000000 200</t>
  </si>
  <si>
    <t>000 1101 0000000000 240</t>
  </si>
  <si>
    <t>000 1101 0000000000 244</t>
  </si>
  <si>
    <t>000 0113 0000000000 851</t>
  </si>
  <si>
    <t>000 0113 0000000000 852</t>
  </si>
  <si>
    <t>Налог на доходы физических лиц с доходов полученных физическими лицами не являющимися  налоговыми резидентами РФ</t>
  </si>
  <si>
    <t>000 1 01 02030 01 0000 110</t>
  </si>
  <si>
    <t>,</t>
  </si>
  <si>
    <t>на 01 декабря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</si>
</sst>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##\ ###\ ###\ ###\ ##0.00"/>
    <numFmt numFmtId="166" formatCode="[$-10419]#,##0.00"/>
    <numFmt numFmtId="167" formatCode="0.0"/>
  </numFmts>
  <fonts count="60">
    <font>
      <sz val="11"/>
      <color indexed="8"/>
      <name val="Calibri"/>
      <family val="2"/>
    </font>
    <font>
      <sz val="11"/>
      <name val="Calibri"/>
      <family val="0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Arial"/>
      <family val="0"/>
    </font>
    <font>
      <b/>
      <sz val="9"/>
      <color rgb="FF000000"/>
      <name val="Arial"/>
      <family val="2"/>
    </font>
    <font>
      <b/>
      <sz val="7"/>
      <color rgb="FF000000"/>
      <name val="Arial"/>
      <family val="0"/>
    </font>
    <font>
      <sz val="7"/>
      <color rgb="FF000000"/>
      <name val="Arial"/>
      <family val="0"/>
    </font>
    <font>
      <sz val="6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2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1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right" vertical="center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3" fillId="0" borderId="16" xfId="33" applyNumberFormat="1" applyFont="1" applyFill="1" applyBorder="1" applyAlignment="1">
      <alignment horizontal="left" vertical="top" wrapText="1" readingOrder="1"/>
      <protection/>
    </xf>
    <xf numFmtId="0" fontId="53" fillId="0" borderId="17" xfId="33" applyNumberFormat="1" applyFont="1" applyFill="1" applyBorder="1" applyAlignment="1">
      <alignment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8" xfId="33" applyNumberFormat="1" applyFont="1" applyFill="1" applyBorder="1" applyAlignment="1">
      <alignment vertical="top" wrapText="1" readingOrder="1"/>
      <protection/>
    </xf>
    <xf numFmtId="0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8" xfId="33" applyNumberFormat="1" applyFont="1" applyFill="1" applyBorder="1" applyAlignment="1">
      <alignment vertical="top" wrapText="1" readingOrder="1"/>
      <protection/>
    </xf>
    <xf numFmtId="0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9" xfId="33" applyNumberFormat="1" applyFont="1" applyFill="1" applyBorder="1" applyAlignment="1">
      <alignment vertical="top"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readingOrder="1"/>
    </xf>
    <xf numFmtId="0" fontId="51" fillId="0" borderId="17" xfId="33" applyNumberFormat="1" applyFont="1" applyFill="1" applyBorder="1" applyAlignment="1">
      <alignment vertical="top" wrapText="1" readingOrder="1"/>
      <protection/>
    </xf>
    <xf numFmtId="165" fontId="51" fillId="0" borderId="22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165" fontId="52" fillId="0" borderId="18" xfId="33" applyNumberFormat="1" applyFont="1" applyFill="1" applyBorder="1" applyAlignment="1">
      <alignment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2" fillId="0" borderId="16" xfId="33" applyNumberFormat="1" applyFont="1" applyFill="1" applyBorder="1" applyAlignment="1">
      <alignment horizontal="right" vertical="top" wrapText="1" readingOrder="1"/>
      <protection/>
    </xf>
    <xf numFmtId="2" fontId="3" fillId="0" borderId="18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166" fontId="51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right" wrapText="1" readingOrder="1"/>
      <protection/>
    </xf>
    <xf numFmtId="165" fontId="51" fillId="0" borderId="16" xfId="33" applyNumberFormat="1" applyFont="1" applyFill="1" applyBorder="1" applyAlignment="1">
      <alignment horizontal="right" wrapText="1" readingOrder="1"/>
      <protection/>
    </xf>
    <xf numFmtId="166" fontId="52" fillId="0" borderId="16" xfId="33" applyNumberFormat="1" applyFont="1" applyFill="1" applyBorder="1" applyAlignment="1">
      <alignment horizontal="right" wrapText="1" readingOrder="1"/>
      <protection/>
    </xf>
    <xf numFmtId="0" fontId="52" fillId="0" borderId="16" xfId="33" applyNumberFormat="1" applyFont="1" applyFill="1" applyBorder="1" applyAlignment="1">
      <alignment horizontal="right" wrapText="1" readingOrder="1"/>
      <protection/>
    </xf>
    <xf numFmtId="2" fontId="51" fillId="0" borderId="16" xfId="33" applyNumberFormat="1" applyFont="1" applyFill="1" applyBorder="1" applyAlignment="1">
      <alignment horizontal="right" wrapText="1" readingOrder="1"/>
      <protection/>
    </xf>
    <xf numFmtId="2" fontId="51" fillId="0" borderId="16" xfId="33" applyNumberFormat="1" applyFont="1" applyFill="1" applyBorder="1" applyAlignment="1">
      <alignment horizontal="right" vertical="top" wrapText="1" readingOrder="1"/>
      <protection/>
    </xf>
    <xf numFmtId="2" fontId="52" fillId="0" borderId="16" xfId="33" applyNumberFormat="1" applyFont="1" applyFill="1" applyBorder="1" applyAlignment="1">
      <alignment horizontal="right" vertical="top" wrapText="1" readingOrder="1"/>
      <protection/>
    </xf>
    <xf numFmtId="2" fontId="52" fillId="0" borderId="16" xfId="33" applyNumberFormat="1" applyFont="1" applyFill="1" applyBorder="1" applyAlignment="1">
      <alignment horizontal="right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50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49" fontId="56" fillId="0" borderId="23" xfId="33" applyNumberFormat="1" applyFont="1" applyFill="1" applyBorder="1" applyAlignment="1">
      <alignment horizontal="center" vertical="center" wrapText="1" readingOrder="1"/>
      <protection/>
    </xf>
    <xf numFmtId="49" fontId="1" fillId="0" borderId="24" xfId="33" applyNumberFormat="1" applyFont="1" applyFill="1" applyBorder="1" applyAlignment="1">
      <alignment vertical="top" wrapText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164" fontId="52" fillId="0" borderId="25" xfId="33" applyNumberFormat="1" applyFont="1" applyFill="1" applyBorder="1" applyAlignment="1">
      <alignment horizontal="center" vertical="top" wrapText="1" readingOrder="1"/>
      <protection/>
    </xf>
    <xf numFmtId="0" fontId="1" fillId="0" borderId="26" xfId="33" applyNumberFormat="1" applyFont="1" applyFill="1" applyBorder="1" applyAlignment="1">
      <alignment vertical="top" wrapText="1"/>
      <protection/>
    </xf>
    <xf numFmtId="0" fontId="52" fillId="0" borderId="25" xfId="33" applyNumberFormat="1" applyFont="1" applyFill="1" applyBorder="1" applyAlignment="1">
      <alignment horizontal="center" vertical="center" wrapText="1" readingOrder="1"/>
      <protection/>
    </xf>
    <xf numFmtId="0" fontId="50" fillId="0" borderId="27" xfId="33" applyNumberFormat="1" applyFont="1" applyFill="1" applyBorder="1" applyAlignment="1">
      <alignment horizontal="center" vertical="center" wrapText="1" readingOrder="1"/>
      <protection/>
    </xf>
    <xf numFmtId="0" fontId="1" fillId="0" borderId="28" xfId="33" applyNumberFormat="1" applyFont="1" applyFill="1" applyBorder="1" applyAlignment="1">
      <alignment vertical="top" wrapText="1"/>
      <protection/>
    </xf>
    <xf numFmtId="49" fontId="52" fillId="0" borderId="25" xfId="33" applyNumberFormat="1" applyFont="1" applyFill="1" applyBorder="1" applyAlignment="1">
      <alignment horizontal="center" vertical="top" wrapText="1" readingOrder="1"/>
      <protection/>
    </xf>
    <xf numFmtId="49" fontId="1" fillId="0" borderId="26" xfId="33" applyNumberFormat="1" applyFont="1" applyFill="1" applyBorder="1" applyAlignment="1">
      <alignment vertical="top" wrapText="1"/>
      <protection/>
    </xf>
    <xf numFmtId="0" fontId="52" fillId="0" borderId="29" xfId="33" applyNumberFormat="1" applyFont="1" applyFill="1" applyBorder="1" applyAlignment="1">
      <alignment horizontal="center" vertical="center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52" fillId="0" borderId="25" xfId="33" applyNumberFormat="1" applyFont="1" applyFill="1" applyBorder="1" applyAlignment="1">
      <alignment horizontal="center" vertical="top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2" fillId="0" borderId="29" xfId="33" applyNumberFormat="1" applyFont="1" applyFill="1" applyBorder="1" applyAlignment="1">
      <alignment horizontal="left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30" xfId="33" applyNumberFormat="1" applyFont="1" applyFill="1" applyBorder="1" applyAlignment="1">
      <alignment vertical="top" wrapText="1"/>
      <protection/>
    </xf>
    <xf numFmtId="0" fontId="1" fillId="0" borderId="31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horizontal="left" vertical="top" wrapText="1" readingOrder="1"/>
      <protection/>
    </xf>
    <xf numFmtId="0" fontId="51" fillId="0" borderId="0" xfId="33" applyNumberFormat="1" applyFont="1" applyFill="1" applyBorder="1" applyAlignment="1">
      <alignment vertical="top" wrapText="1" readingOrder="1"/>
      <protection/>
    </xf>
    <xf numFmtId="0" fontId="51" fillId="0" borderId="32" xfId="33" applyNumberFormat="1" applyFont="1" applyFill="1" applyBorder="1" applyAlignment="1">
      <alignment horizontal="center" vertical="center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51" fillId="0" borderId="33" xfId="33" applyNumberFormat="1" applyFont="1" applyFill="1" applyBorder="1" applyAlignment="1">
      <alignment horizontal="center" vertical="center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51" fillId="0" borderId="34" xfId="33" applyNumberFormat="1" applyFont="1" applyFill="1" applyBorder="1" applyAlignment="1">
      <alignment horizontal="center" vertical="center" wrapText="1" readingOrder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36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165" fontId="57" fillId="0" borderId="16" xfId="33" applyNumberFormat="1" applyFont="1" applyFill="1" applyBorder="1" applyAlignment="1">
      <alignment horizontal="right" wrapText="1" readingOrder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37" xfId="33" applyNumberFormat="1" applyFont="1" applyFill="1" applyBorder="1" applyAlignment="1">
      <alignment vertical="top" wrapText="1"/>
      <protection/>
    </xf>
    <xf numFmtId="0" fontId="1" fillId="0" borderId="38" xfId="33" applyNumberFormat="1" applyFont="1" applyFill="1" applyBorder="1" applyAlignment="1">
      <alignment vertical="top" wrapText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8" fillId="0" borderId="16" xfId="33" applyNumberFormat="1" applyFont="1" applyFill="1" applyBorder="1" applyAlignment="1">
      <alignment horizontal="right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39" xfId="33" applyNumberFormat="1" applyFont="1" applyFill="1" applyBorder="1" applyAlignment="1">
      <alignment horizontal="left" wrapText="1" readingOrder="1"/>
      <protection/>
    </xf>
    <xf numFmtId="0" fontId="1" fillId="0" borderId="40" xfId="33" applyNumberFormat="1" applyFont="1" applyFill="1" applyBorder="1" applyAlignment="1">
      <alignment vertical="top" wrapText="1"/>
      <protection/>
    </xf>
    <xf numFmtId="0" fontId="1" fillId="0" borderId="41" xfId="33" applyNumberFormat="1" applyFont="1" applyFill="1" applyBorder="1" applyAlignment="1">
      <alignment vertical="top" wrapText="1"/>
      <protection/>
    </xf>
    <xf numFmtId="0" fontId="58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49" fillId="0" borderId="29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1" fillId="0" borderId="21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wrapText="1"/>
      <protection/>
    </xf>
    <xf numFmtId="0" fontId="59" fillId="0" borderId="0" xfId="33" applyNumberFormat="1" applyFont="1" applyFill="1" applyBorder="1" applyAlignment="1">
      <alignment horizontal="center" vertical="top" wrapText="1" readingOrder="1"/>
      <protection/>
    </xf>
    <xf numFmtId="0" fontId="59" fillId="0" borderId="40" xfId="33" applyNumberFormat="1" applyFont="1" applyFill="1" applyBorder="1" applyAlignment="1">
      <alignment horizontal="center" vertical="top" wrapText="1" readingOrder="1"/>
      <protection/>
    </xf>
    <xf numFmtId="0" fontId="51" fillId="0" borderId="29" xfId="33" applyNumberFormat="1" applyFont="1" applyFill="1" applyBorder="1" applyAlignment="1">
      <alignment horizontal="center" wrapText="1" readingOrder="1"/>
      <protection/>
    </xf>
    <xf numFmtId="0" fontId="1" fillId="0" borderId="29" xfId="33" applyNumberFormat="1" applyFont="1" applyFill="1" applyBorder="1" applyAlignment="1">
      <alignment wrapText="1"/>
      <protection/>
    </xf>
    <xf numFmtId="0" fontId="1" fillId="0" borderId="29" xfId="33" applyNumberFormat="1" applyFont="1" applyFill="1" applyBorder="1" applyAlignment="1">
      <alignment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0"/>
  <sheetViews>
    <sheetView showGridLines="0" tabSelected="1" zoomScale="84" zoomScaleNormal="84" zoomScalePageLayoutView="0" workbookViewId="0" topLeftCell="A1">
      <selection activeCell="F15" sqref="F15"/>
    </sheetView>
  </sheetViews>
  <sheetFormatPr defaultColWidth="9.140625" defaultRowHeight="15"/>
  <cols>
    <col min="1" max="1" width="0.5625" style="0" customWidth="1"/>
    <col min="2" max="2" width="29.8515625" style="0" customWidth="1"/>
    <col min="3" max="3" width="5.7109375" style="0" customWidth="1"/>
    <col min="4" max="4" width="25.14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53" t="s">
        <v>0</v>
      </c>
      <c r="C1" s="54"/>
      <c r="D1" s="54"/>
      <c r="E1" s="54"/>
      <c r="F1" s="54"/>
      <c r="G1" s="54"/>
      <c r="H1" s="54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55" t="s">
        <v>2</v>
      </c>
      <c r="H2" s="56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57" t="s">
        <v>196</v>
      </c>
      <c r="H3" s="58"/>
    </row>
    <row r="4" spans="2:8" ht="15">
      <c r="B4" s="59" t="s">
        <v>277</v>
      </c>
      <c r="C4" s="54"/>
      <c r="D4" s="54"/>
      <c r="E4" s="54"/>
      <c r="F4" s="2" t="s">
        <v>4</v>
      </c>
      <c r="G4" s="60">
        <v>42705</v>
      </c>
      <c r="H4" s="61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65" t="s">
        <v>195</v>
      </c>
      <c r="H5" s="66"/>
    </row>
    <row r="6" spans="2:8" ht="29.25" customHeight="1">
      <c r="B6" s="3" t="s">
        <v>7</v>
      </c>
      <c r="C6" s="67" t="s">
        <v>189</v>
      </c>
      <c r="D6" s="68"/>
      <c r="E6" s="68"/>
      <c r="F6" s="2" t="s">
        <v>8</v>
      </c>
      <c r="G6" s="69">
        <v>951</v>
      </c>
      <c r="H6" s="61"/>
    </row>
    <row r="7" spans="2:8" ht="33.75" customHeight="1">
      <c r="B7" s="70" t="s">
        <v>9</v>
      </c>
      <c r="C7" s="54"/>
      <c r="D7" s="71" t="s">
        <v>10</v>
      </c>
      <c r="E7" s="68"/>
      <c r="F7" s="2" t="s">
        <v>11</v>
      </c>
      <c r="G7" s="69">
        <v>60622442</v>
      </c>
      <c r="H7" s="61"/>
    </row>
    <row r="8" spans="2:8" ht="15">
      <c r="B8" s="3" t="s">
        <v>12</v>
      </c>
      <c r="C8" s="1" t="s">
        <v>1</v>
      </c>
      <c r="D8" s="1" t="s">
        <v>1</v>
      </c>
      <c r="E8" s="1" t="s">
        <v>1</v>
      </c>
      <c r="F8" s="1" t="s">
        <v>1</v>
      </c>
      <c r="G8" s="62" t="s">
        <v>13</v>
      </c>
      <c r="H8" s="61"/>
    </row>
    <row r="9" spans="2:8" ht="15">
      <c r="B9" s="3" t="s">
        <v>14</v>
      </c>
      <c r="C9" s="1" t="s">
        <v>1</v>
      </c>
      <c r="D9" s="1" t="s">
        <v>1</v>
      </c>
      <c r="E9" s="1" t="s">
        <v>1</v>
      </c>
      <c r="F9" s="1" t="s">
        <v>1</v>
      </c>
      <c r="G9" s="63" t="s">
        <v>15</v>
      </c>
      <c r="H9" s="64"/>
    </row>
    <row r="10" ht="0.75" customHeight="1"/>
    <row r="11" spans="2:8" ht="15" customHeight="1">
      <c r="B11" s="53" t="s">
        <v>16</v>
      </c>
      <c r="C11" s="54"/>
      <c r="D11" s="54"/>
      <c r="E11" s="54"/>
      <c r="F11" s="54"/>
      <c r="G11" s="54"/>
      <c r="H11" s="54"/>
    </row>
    <row r="12" ht="2.25" customHeight="1"/>
    <row r="13" spans="2:7" ht="33.75">
      <c r="B13" s="4" t="s">
        <v>17</v>
      </c>
      <c r="C13" s="5" t="s">
        <v>18</v>
      </c>
      <c r="D13" s="5" t="s">
        <v>19</v>
      </c>
      <c r="E13" s="5" t="s">
        <v>20</v>
      </c>
      <c r="F13" s="5" t="s">
        <v>21</v>
      </c>
      <c r="G13" s="6" t="s">
        <v>22</v>
      </c>
    </row>
    <row r="14" spans="2:7" ht="16.5" customHeight="1">
      <c r="B14" s="7" t="s">
        <v>23</v>
      </c>
      <c r="C14" s="8" t="s">
        <v>24</v>
      </c>
      <c r="D14" s="8" t="s">
        <v>25</v>
      </c>
      <c r="E14" s="8" t="s">
        <v>26</v>
      </c>
      <c r="F14" s="8" t="s">
        <v>27</v>
      </c>
      <c r="G14" s="9" t="s">
        <v>28</v>
      </c>
    </row>
    <row r="15" spans="2:7" ht="22.5" customHeight="1">
      <c r="B15" s="10" t="s">
        <v>29</v>
      </c>
      <c r="C15" s="11" t="s">
        <v>30</v>
      </c>
      <c r="D15" s="11" t="s">
        <v>31</v>
      </c>
      <c r="E15" s="42">
        <f>E16+E48</f>
        <v>6908400</v>
      </c>
      <c r="F15" s="42">
        <f>F16+F48</f>
        <v>6272102.0600000005</v>
      </c>
      <c r="G15" s="38">
        <f>F15-E15</f>
        <v>-636297.9399999995</v>
      </c>
    </row>
    <row r="16" spans="2:7" ht="30" customHeight="1">
      <c r="B16" s="13" t="s">
        <v>32</v>
      </c>
      <c r="C16" s="12" t="s">
        <v>30</v>
      </c>
      <c r="D16" s="14" t="s">
        <v>33</v>
      </c>
      <c r="E16" s="42">
        <f>E17+E21+E27+E30+E38+E41+E45</f>
        <v>3868100</v>
      </c>
      <c r="F16" s="42">
        <f>F17+F21+F27+F30+F38+F41+F45</f>
        <v>3674134.06</v>
      </c>
      <c r="G16" s="38">
        <f aca="true" t="shared" si="0" ref="G16:G60">F16-E16</f>
        <v>-193965.93999999994</v>
      </c>
    </row>
    <row r="17" spans="2:7" ht="25.5">
      <c r="B17" s="13" t="s">
        <v>34</v>
      </c>
      <c r="C17" s="12" t="s">
        <v>30</v>
      </c>
      <c r="D17" s="14" t="s">
        <v>35</v>
      </c>
      <c r="E17" s="42">
        <v>1040400</v>
      </c>
      <c r="F17" s="42">
        <f>F18</f>
        <v>901476.34</v>
      </c>
      <c r="G17" s="38">
        <f t="shared" si="0"/>
        <v>-138923.66000000003</v>
      </c>
    </row>
    <row r="18" spans="2:7" ht="15">
      <c r="B18" s="13" t="s">
        <v>36</v>
      </c>
      <c r="C18" s="12" t="s">
        <v>30</v>
      </c>
      <c r="D18" s="14" t="s">
        <v>37</v>
      </c>
      <c r="E18" s="39">
        <v>1040400</v>
      </c>
      <c r="F18" s="39">
        <f>F20+F19</f>
        <v>901476.34</v>
      </c>
      <c r="G18" s="41">
        <f t="shared" si="0"/>
        <v>-138923.66000000003</v>
      </c>
    </row>
    <row r="19" spans="2:7" ht="51">
      <c r="B19" s="13" t="s">
        <v>274</v>
      </c>
      <c r="C19" s="52">
        <v>10</v>
      </c>
      <c r="D19" s="14" t="s">
        <v>275</v>
      </c>
      <c r="E19" s="39">
        <v>0</v>
      </c>
      <c r="F19" s="39">
        <v>171</v>
      </c>
      <c r="G19" s="41">
        <f>F19-E19</f>
        <v>171</v>
      </c>
    </row>
    <row r="20" spans="2:7" ht="114.75">
      <c r="B20" s="13" t="s">
        <v>38</v>
      </c>
      <c r="C20" s="12" t="s">
        <v>30</v>
      </c>
      <c r="D20" s="14" t="s">
        <v>39</v>
      </c>
      <c r="E20" s="39">
        <v>1040400</v>
      </c>
      <c r="F20" s="39">
        <v>901305.34</v>
      </c>
      <c r="G20" s="41">
        <f t="shared" si="0"/>
        <v>-139094.66000000003</v>
      </c>
    </row>
    <row r="21" spans="2:7" ht="53.25" customHeight="1">
      <c r="B21" s="13" t="s">
        <v>40</v>
      </c>
      <c r="C21" s="12" t="s">
        <v>30</v>
      </c>
      <c r="D21" s="14" t="s">
        <v>41</v>
      </c>
      <c r="E21" s="42">
        <f>E22</f>
        <v>530100</v>
      </c>
      <c r="F21" s="42">
        <f>F22</f>
        <v>542934.33</v>
      </c>
      <c r="G21" s="38">
        <f t="shared" si="0"/>
        <v>12834.329999999958</v>
      </c>
    </row>
    <row r="22" spans="2:7" ht="44.25" customHeight="1">
      <c r="B22" s="13" t="s">
        <v>42</v>
      </c>
      <c r="C22" s="12" t="s">
        <v>30</v>
      </c>
      <c r="D22" s="14" t="s">
        <v>43</v>
      </c>
      <c r="E22" s="39">
        <f>E23+E24+E25+E26</f>
        <v>530100</v>
      </c>
      <c r="F22" s="39">
        <f>F23+F24+F25+F26</f>
        <v>542934.33</v>
      </c>
      <c r="G22" s="41">
        <f t="shared" si="0"/>
        <v>12834.329999999958</v>
      </c>
    </row>
    <row r="23" spans="2:7" ht="106.5" customHeight="1">
      <c r="B23" s="13" t="s">
        <v>44</v>
      </c>
      <c r="C23" s="12" t="s">
        <v>30</v>
      </c>
      <c r="D23" s="14" t="s">
        <v>45</v>
      </c>
      <c r="E23" s="39">
        <v>184800</v>
      </c>
      <c r="F23" s="39">
        <v>186071.36</v>
      </c>
      <c r="G23" s="41">
        <f t="shared" si="0"/>
        <v>1271.359999999986</v>
      </c>
    </row>
    <row r="24" spans="2:7" ht="140.25">
      <c r="B24" s="13" t="s">
        <v>46</v>
      </c>
      <c r="C24" s="12" t="s">
        <v>30</v>
      </c>
      <c r="D24" s="14" t="s">
        <v>47</v>
      </c>
      <c r="E24" s="39">
        <v>3700</v>
      </c>
      <c r="F24" s="39">
        <v>2916.37</v>
      </c>
      <c r="G24" s="41">
        <f t="shared" si="0"/>
        <v>-783.6300000000001</v>
      </c>
    </row>
    <row r="25" spans="2:7" ht="114.75">
      <c r="B25" s="13" t="s">
        <v>48</v>
      </c>
      <c r="C25" s="12" t="s">
        <v>30</v>
      </c>
      <c r="D25" s="14" t="s">
        <v>49</v>
      </c>
      <c r="E25" s="39">
        <v>341600</v>
      </c>
      <c r="F25" s="39">
        <v>382352.69</v>
      </c>
      <c r="G25" s="41">
        <f t="shared" si="0"/>
        <v>40752.69</v>
      </c>
    </row>
    <row r="26" spans="2:7" ht="113.25" customHeight="1">
      <c r="B26" s="13" t="s">
        <v>50</v>
      </c>
      <c r="C26" s="12" t="s">
        <v>30</v>
      </c>
      <c r="D26" s="14" t="s">
        <v>51</v>
      </c>
      <c r="E26" s="40">
        <v>0</v>
      </c>
      <c r="F26" s="39">
        <v>-28406.09</v>
      </c>
      <c r="G26" s="41" t="s">
        <v>276</v>
      </c>
    </row>
    <row r="27" spans="2:7" ht="25.5">
      <c r="B27" s="13" t="s">
        <v>52</v>
      </c>
      <c r="C27" s="12" t="s">
        <v>30</v>
      </c>
      <c r="D27" s="14" t="s">
        <v>53</v>
      </c>
      <c r="E27" s="42">
        <f>E28</f>
        <v>73700</v>
      </c>
      <c r="F27" s="47">
        <f>F28</f>
        <v>57511</v>
      </c>
      <c r="G27" s="38">
        <f t="shared" si="0"/>
        <v>-16189</v>
      </c>
    </row>
    <row r="28" spans="2:7" ht="25.5">
      <c r="B28" s="13" t="s">
        <v>54</v>
      </c>
      <c r="C28" s="12" t="s">
        <v>30</v>
      </c>
      <c r="D28" s="14" t="s">
        <v>55</v>
      </c>
      <c r="E28" s="39">
        <v>73700</v>
      </c>
      <c r="F28" s="44">
        <f>F29</f>
        <v>57511</v>
      </c>
      <c r="G28" s="41">
        <f t="shared" si="0"/>
        <v>-16189</v>
      </c>
    </row>
    <row r="29" spans="2:7" ht="25.5">
      <c r="B29" s="13" t="s">
        <v>54</v>
      </c>
      <c r="C29" s="12" t="s">
        <v>30</v>
      </c>
      <c r="D29" s="14" t="s">
        <v>56</v>
      </c>
      <c r="E29" s="39">
        <v>0</v>
      </c>
      <c r="F29" s="44">
        <v>57511</v>
      </c>
      <c r="G29" s="41">
        <f t="shared" si="0"/>
        <v>57511</v>
      </c>
    </row>
    <row r="30" spans="2:7" ht="15">
      <c r="B30" s="13" t="s">
        <v>57</v>
      </c>
      <c r="C30" s="12" t="s">
        <v>30</v>
      </c>
      <c r="D30" s="14" t="s">
        <v>58</v>
      </c>
      <c r="E30" s="42">
        <f>E31+E33</f>
        <v>2148400</v>
      </c>
      <c r="F30" s="42">
        <f>F31+F33</f>
        <v>2108731.14</v>
      </c>
      <c r="G30" s="38">
        <f t="shared" si="0"/>
        <v>-39668.85999999987</v>
      </c>
    </row>
    <row r="31" spans="2:7" ht="25.5">
      <c r="B31" s="13" t="s">
        <v>59</v>
      </c>
      <c r="C31" s="12" t="s">
        <v>30</v>
      </c>
      <c r="D31" s="14" t="s">
        <v>60</v>
      </c>
      <c r="E31" s="39">
        <f>E32</f>
        <v>32400</v>
      </c>
      <c r="F31" s="39">
        <f>F32</f>
        <v>41134.74</v>
      </c>
      <c r="G31" s="41">
        <f t="shared" si="0"/>
        <v>8734.739999999998</v>
      </c>
    </row>
    <row r="32" spans="2:7" ht="81.75" customHeight="1">
      <c r="B32" s="13" t="s">
        <v>61</v>
      </c>
      <c r="C32" s="12" t="s">
        <v>30</v>
      </c>
      <c r="D32" s="14" t="s">
        <v>62</v>
      </c>
      <c r="E32" s="39">
        <v>32400</v>
      </c>
      <c r="F32" s="39">
        <v>41134.74</v>
      </c>
      <c r="G32" s="41">
        <f t="shared" si="0"/>
        <v>8734.739999999998</v>
      </c>
    </row>
    <row r="33" spans="2:7" ht="15">
      <c r="B33" s="13" t="s">
        <v>63</v>
      </c>
      <c r="C33" s="12" t="s">
        <v>30</v>
      </c>
      <c r="D33" s="14" t="s">
        <v>64</v>
      </c>
      <c r="E33" s="39">
        <f>E34+E36</f>
        <v>2116000</v>
      </c>
      <c r="F33" s="39">
        <f>F34+F36</f>
        <v>2067596.4000000001</v>
      </c>
      <c r="G33" s="41">
        <f t="shared" si="0"/>
        <v>-48403.59999999986</v>
      </c>
    </row>
    <row r="34" spans="2:7" ht="15">
      <c r="B34" s="13" t="s">
        <v>65</v>
      </c>
      <c r="C34" s="12" t="s">
        <v>30</v>
      </c>
      <c r="D34" s="14" t="s">
        <v>66</v>
      </c>
      <c r="E34" s="39">
        <f>E35</f>
        <v>60400</v>
      </c>
      <c r="F34" s="39">
        <f>F35</f>
        <v>453776.05</v>
      </c>
      <c r="G34" s="41">
        <f t="shared" si="0"/>
        <v>393376.05</v>
      </c>
    </row>
    <row r="35" spans="2:7" ht="51">
      <c r="B35" s="13" t="s">
        <v>67</v>
      </c>
      <c r="C35" s="12" t="s">
        <v>30</v>
      </c>
      <c r="D35" s="14" t="s">
        <v>68</v>
      </c>
      <c r="E35" s="39">
        <v>60400</v>
      </c>
      <c r="F35" s="39">
        <v>453776.05</v>
      </c>
      <c r="G35" s="41">
        <f t="shared" si="0"/>
        <v>393376.05</v>
      </c>
    </row>
    <row r="36" spans="2:7" ht="21.75" customHeight="1">
      <c r="B36" s="13" t="s">
        <v>69</v>
      </c>
      <c r="C36" s="12" t="s">
        <v>30</v>
      </c>
      <c r="D36" s="14" t="s">
        <v>70</v>
      </c>
      <c r="E36" s="39">
        <f>E37</f>
        <v>2055600</v>
      </c>
      <c r="F36" s="39">
        <f>F37</f>
        <v>1613820.35</v>
      </c>
      <c r="G36" s="41">
        <f t="shared" si="0"/>
        <v>-441779.6499999999</v>
      </c>
    </row>
    <row r="37" spans="2:7" ht="51">
      <c r="B37" s="13" t="s">
        <v>71</v>
      </c>
      <c r="C37" s="12" t="s">
        <v>30</v>
      </c>
      <c r="D37" s="14" t="s">
        <v>72</v>
      </c>
      <c r="E37" s="39">
        <v>2055600</v>
      </c>
      <c r="F37" s="39">
        <v>1613820.35</v>
      </c>
      <c r="G37" s="41">
        <f t="shared" si="0"/>
        <v>-441779.6499999999</v>
      </c>
    </row>
    <row r="38" spans="2:7" ht="30" customHeight="1">
      <c r="B38" s="13" t="s">
        <v>73</v>
      </c>
      <c r="C38" s="12" t="s">
        <v>30</v>
      </c>
      <c r="D38" s="14" t="s">
        <v>74</v>
      </c>
      <c r="E38" s="42">
        <f>E39</f>
        <v>8500</v>
      </c>
      <c r="F38" s="42">
        <f>F39</f>
        <v>7130</v>
      </c>
      <c r="G38" s="38">
        <f t="shared" si="0"/>
        <v>-1370</v>
      </c>
    </row>
    <row r="39" spans="2:7" ht="76.5">
      <c r="B39" s="13" t="s">
        <v>75</v>
      </c>
      <c r="C39" s="12" t="s">
        <v>30</v>
      </c>
      <c r="D39" s="14" t="s">
        <v>76</v>
      </c>
      <c r="E39" s="39">
        <f>E40</f>
        <v>8500</v>
      </c>
      <c r="F39" s="39">
        <f>F40</f>
        <v>7130</v>
      </c>
      <c r="G39" s="41">
        <f>G40</f>
        <v>-1370</v>
      </c>
    </row>
    <row r="40" spans="2:7" ht="116.25" customHeight="1">
      <c r="B40" s="13" t="s">
        <v>77</v>
      </c>
      <c r="C40" s="12" t="s">
        <v>30</v>
      </c>
      <c r="D40" s="14" t="s">
        <v>78</v>
      </c>
      <c r="E40" s="39">
        <v>8500</v>
      </c>
      <c r="F40" s="39">
        <v>7130</v>
      </c>
      <c r="G40" s="41">
        <f t="shared" si="0"/>
        <v>-1370</v>
      </c>
    </row>
    <row r="41" spans="2:7" ht="66.75" customHeight="1">
      <c r="B41" s="13" t="s">
        <v>79</v>
      </c>
      <c r="C41" s="12" t="s">
        <v>30</v>
      </c>
      <c r="D41" s="14" t="s">
        <v>80</v>
      </c>
      <c r="E41" s="42">
        <f aca="true" t="shared" si="1" ref="E41:F43">E42</f>
        <v>64300</v>
      </c>
      <c r="F41" s="42">
        <f>F42</f>
        <v>55151.25</v>
      </c>
      <c r="G41" s="38">
        <f t="shared" si="0"/>
        <v>-9148.75</v>
      </c>
    </row>
    <row r="42" spans="2:7" ht="150.75" customHeight="1">
      <c r="B42" s="13" t="s">
        <v>81</v>
      </c>
      <c r="C42" s="12" t="s">
        <v>30</v>
      </c>
      <c r="D42" s="14" t="s">
        <v>82</v>
      </c>
      <c r="E42" s="39">
        <f t="shared" si="1"/>
        <v>64300</v>
      </c>
      <c r="F42" s="39">
        <f t="shared" si="1"/>
        <v>55151.25</v>
      </c>
      <c r="G42" s="41">
        <f t="shared" si="0"/>
        <v>-9148.75</v>
      </c>
    </row>
    <row r="43" spans="2:7" ht="66" customHeight="1">
      <c r="B43" s="13" t="s">
        <v>83</v>
      </c>
      <c r="C43" s="12" t="s">
        <v>30</v>
      </c>
      <c r="D43" s="14" t="s">
        <v>84</v>
      </c>
      <c r="E43" s="39">
        <f t="shared" si="1"/>
        <v>64300</v>
      </c>
      <c r="F43" s="39">
        <f t="shared" si="1"/>
        <v>55151.25</v>
      </c>
      <c r="G43" s="41">
        <f t="shared" si="0"/>
        <v>-9148.75</v>
      </c>
    </row>
    <row r="44" spans="2:7" ht="57.75" customHeight="1">
      <c r="B44" s="13" t="s">
        <v>85</v>
      </c>
      <c r="C44" s="12" t="s">
        <v>30</v>
      </c>
      <c r="D44" s="14" t="s">
        <v>86</v>
      </c>
      <c r="E44" s="39">
        <v>64300</v>
      </c>
      <c r="F44" s="39">
        <v>55151.25</v>
      </c>
      <c r="G44" s="41">
        <f t="shared" si="0"/>
        <v>-9148.75</v>
      </c>
    </row>
    <row r="45" spans="2:7" ht="25.5">
      <c r="B45" s="13" t="s">
        <v>87</v>
      </c>
      <c r="C45" s="12" t="s">
        <v>30</v>
      </c>
      <c r="D45" s="14" t="s">
        <v>88</v>
      </c>
      <c r="E45" s="42">
        <f>E46</f>
        <v>2700</v>
      </c>
      <c r="F45" s="43">
        <f>F46</f>
        <v>1200</v>
      </c>
      <c r="G45" s="38">
        <f t="shared" si="0"/>
        <v>-1500</v>
      </c>
    </row>
    <row r="46" spans="2:7" ht="63.75">
      <c r="B46" s="13" t="s">
        <v>89</v>
      </c>
      <c r="C46" s="12" t="s">
        <v>30</v>
      </c>
      <c r="D46" s="14" t="s">
        <v>90</v>
      </c>
      <c r="E46" s="39">
        <f>E47</f>
        <v>2700</v>
      </c>
      <c r="F46" s="40">
        <f>F47</f>
        <v>1200</v>
      </c>
      <c r="G46" s="41">
        <f t="shared" si="0"/>
        <v>-1500</v>
      </c>
    </row>
    <row r="47" spans="2:7" ht="76.5">
      <c r="B47" s="13" t="s">
        <v>91</v>
      </c>
      <c r="C47" s="12" t="s">
        <v>30</v>
      </c>
      <c r="D47" s="14" t="s">
        <v>92</v>
      </c>
      <c r="E47" s="39">
        <v>2700</v>
      </c>
      <c r="F47" s="40">
        <v>1200</v>
      </c>
      <c r="G47" s="41">
        <f t="shared" si="0"/>
        <v>-1500</v>
      </c>
    </row>
    <row r="48" spans="2:7" ht="25.5">
      <c r="B48" s="13" t="s">
        <v>93</v>
      </c>
      <c r="C48" s="12" t="s">
        <v>30</v>
      </c>
      <c r="D48" s="14" t="s">
        <v>94</v>
      </c>
      <c r="E48" s="42">
        <f>E49</f>
        <v>3040300</v>
      </c>
      <c r="F48" s="42">
        <f>F49+F58</f>
        <v>2597968</v>
      </c>
      <c r="G48" s="38">
        <f t="shared" si="0"/>
        <v>-442332</v>
      </c>
    </row>
    <row r="49" spans="2:7" ht="63.75">
      <c r="B49" s="13" t="s">
        <v>95</v>
      </c>
      <c r="C49" s="12" t="s">
        <v>30</v>
      </c>
      <c r="D49" s="14" t="s">
        <v>96</v>
      </c>
      <c r="E49" s="39">
        <f>E50+E53+E58</f>
        <v>3040300</v>
      </c>
      <c r="F49" s="42">
        <f>F50+F54+F56</f>
        <v>1929700</v>
      </c>
      <c r="G49" s="41">
        <f t="shared" si="0"/>
        <v>-1110600</v>
      </c>
    </row>
    <row r="50" spans="2:7" ht="25.5">
      <c r="B50" s="13" t="s">
        <v>193</v>
      </c>
      <c r="C50" s="12" t="s">
        <v>30</v>
      </c>
      <c r="D50" s="14" t="s">
        <v>97</v>
      </c>
      <c r="E50" s="39">
        <f>E51</f>
        <v>2107600</v>
      </c>
      <c r="F50" s="39">
        <f>F51</f>
        <v>1859600</v>
      </c>
      <c r="G50" s="41">
        <f t="shared" si="0"/>
        <v>-248000</v>
      </c>
    </row>
    <row r="51" spans="2:7" ht="25.5">
      <c r="B51" s="13" t="s">
        <v>98</v>
      </c>
      <c r="C51" s="12" t="s">
        <v>30</v>
      </c>
      <c r="D51" s="14" t="s">
        <v>99</v>
      </c>
      <c r="E51" s="39">
        <f>E52</f>
        <v>2107600</v>
      </c>
      <c r="F51" s="39">
        <f>F52</f>
        <v>1859600</v>
      </c>
      <c r="G51" s="41">
        <f t="shared" si="0"/>
        <v>-248000</v>
      </c>
    </row>
    <row r="52" spans="2:7" ht="38.25">
      <c r="B52" s="13" t="s">
        <v>100</v>
      </c>
      <c r="C52" s="12" t="s">
        <v>30</v>
      </c>
      <c r="D52" s="14" t="s">
        <v>101</v>
      </c>
      <c r="E52" s="39">
        <v>2107600</v>
      </c>
      <c r="F52" s="39">
        <v>1859600</v>
      </c>
      <c r="G52" s="41">
        <f t="shared" si="0"/>
        <v>-248000</v>
      </c>
    </row>
    <row r="53" spans="2:7" ht="25.5">
      <c r="B53" s="13" t="s">
        <v>194</v>
      </c>
      <c r="C53" s="12" t="s">
        <v>30</v>
      </c>
      <c r="D53" s="14" t="s">
        <v>102</v>
      </c>
      <c r="E53" s="39">
        <f>E54+E56</f>
        <v>70100</v>
      </c>
      <c r="F53" s="44">
        <f>F54+F56</f>
        <v>70100</v>
      </c>
      <c r="G53" s="41">
        <f t="shared" si="0"/>
        <v>0</v>
      </c>
    </row>
    <row r="54" spans="2:7" ht="63.75">
      <c r="B54" s="13" t="s">
        <v>103</v>
      </c>
      <c r="C54" s="12" t="s">
        <v>30</v>
      </c>
      <c r="D54" s="14" t="s">
        <v>104</v>
      </c>
      <c r="E54" s="39">
        <f>E55</f>
        <v>69900</v>
      </c>
      <c r="F54" s="44">
        <f>F55</f>
        <v>69900</v>
      </c>
      <c r="G54" s="41">
        <f t="shared" si="0"/>
        <v>0</v>
      </c>
    </row>
    <row r="55" spans="2:7" ht="63.75">
      <c r="B55" s="13" t="s">
        <v>105</v>
      </c>
      <c r="C55" s="12" t="s">
        <v>30</v>
      </c>
      <c r="D55" s="14" t="s">
        <v>106</v>
      </c>
      <c r="E55" s="39">
        <v>69900</v>
      </c>
      <c r="F55" s="44">
        <v>69900</v>
      </c>
      <c r="G55" s="41">
        <f t="shared" si="0"/>
        <v>0</v>
      </c>
    </row>
    <row r="56" spans="2:7" ht="51">
      <c r="B56" s="13" t="s">
        <v>107</v>
      </c>
      <c r="C56" s="12" t="s">
        <v>30</v>
      </c>
      <c r="D56" s="14" t="s">
        <v>108</v>
      </c>
      <c r="E56" s="39">
        <f>E57</f>
        <v>200</v>
      </c>
      <c r="F56" s="44">
        <f>F57</f>
        <v>200</v>
      </c>
      <c r="G56" s="41">
        <f t="shared" si="0"/>
        <v>0</v>
      </c>
    </row>
    <row r="57" spans="2:7" ht="51">
      <c r="B57" s="13" t="s">
        <v>109</v>
      </c>
      <c r="C57" s="12" t="s">
        <v>30</v>
      </c>
      <c r="D57" s="14" t="s">
        <v>110</v>
      </c>
      <c r="E57" s="39">
        <v>200</v>
      </c>
      <c r="F57" s="44">
        <v>200</v>
      </c>
      <c r="G57" s="41">
        <f t="shared" si="0"/>
        <v>0</v>
      </c>
    </row>
    <row r="58" spans="2:7" ht="15">
      <c r="B58" s="13" t="s">
        <v>111</v>
      </c>
      <c r="C58" s="12" t="s">
        <v>30</v>
      </c>
      <c r="D58" s="14" t="s">
        <v>112</v>
      </c>
      <c r="E58" s="42">
        <f>E59</f>
        <v>862600</v>
      </c>
      <c r="F58" s="43">
        <f>F59</f>
        <v>668268</v>
      </c>
      <c r="G58" s="41">
        <f t="shared" si="0"/>
        <v>-194332</v>
      </c>
    </row>
    <row r="59" spans="2:7" ht="80.25" customHeight="1">
      <c r="B59" s="13" t="s">
        <v>113</v>
      </c>
      <c r="C59" s="12" t="s">
        <v>30</v>
      </c>
      <c r="D59" s="14" t="s">
        <v>114</v>
      </c>
      <c r="E59" s="39">
        <f>E60</f>
        <v>862600</v>
      </c>
      <c r="F59" s="40">
        <f>F60</f>
        <v>668268</v>
      </c>
      <c r="G59" s="41">
        <f t="shared" si="0"/>
        <v>-194332</v>
      </c>
    </row>
    <row r="60" spans="2:7" ht="89.25">
      <c r="B60" s="13" t="s">
        <v>115</v>
      </c>
      <c r="C60" s="12" t="s">
        <v>30</v>
      </c>
      <c r="D60" s="14" t="s">
        <v>116</v>
      </c>
      <c r="E60" s="39">
        <v>862600</v>
      </c>
      <c r="F60" s="40">
        <v>668268</v>
      </c>
      <c r="G60" s="41">
        <f t="shared" si="0"/>
        <v>-194332</v>
      </c>
    </row>
  </sheetData>
  <sheetProtection/>
  <mergeCells count="14">
    <mergeCell ref="G9:H9"/>
    <mergeCell ref="B11:H11"/>
    <mergeCell ref="G5:H5"/>
    <mergeCell ref="C6:E6"/>
    <mergeCell ref="G6:H6"/>
    <mergeCell ref="B7:C7"/>
    <mergeCell ref="D7:E7"/>
    <mergeCell ref="G7:H7"/>
    <mergeCell ref="B1:H1"/>
    <mergeCell ref="G2:H2"/>
    <mergeCell ref="G3:H3"/>
    <mergeCell ref="B4:E4"/>
    <mergeCell ref="G4:H4"/>
    <mergeCell ref="G8:H8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J86" sqref="J86"/>
    </sheetView>
  </sheetViews>
  <sheetFormatPr defaultColWidth="9.140625" defaultRowHeight="15"/>
  <cols>
    <col min="1" max="1" width="0.5625" style="0" customWidth="1"/>
    <col min="2" max="2" width="25.28125" style="0" customWidth="1"/>
    <col min="3" max="3" width="12.421875" style="0" hidden="1" customWidth="1"/>
    <col min="4" max="4" width="4.421875" style="0" customWidth="1"/>
    <col min="5" max="5" width="1.1484375" style="0" customWidth="1"/>
    <col min="6" max="6" width="24.57421875" style="0" customWidth="1"/>
    <col min="7" max="7" width="5.28125" style="0" hidden="1" customWidth="1"/>
    <col min="8" max="8" width="14.28125" style="0" customWidth="1"/>
    <col min="9" max="9" width="3.421875" style="0" hidden="1" customWidth="1"/>
    <col min="10" max="10" width="13.57421875" style="0" customWidth="1"/>
    <col min="11" max="11" width="1.57421875" style="0" hidden="1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75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4:18" ht="15" customHeight="1">
      <c r="N2" s="76" t="s">
        <v>117</v>
      </c>
      <c r="O2" s="54"/>
      <c r="P2" s="54"/>
      <c r="Q2" s="54"/>
      <c r="R2" s="54"/>
    </row>
    <row r="3" ht="0" customHeight="1" hidden="1"/>
    <row r="4" spans="2:17" ht="14.25" customHeight="1" thickBot="1">
      <c r="B4" s="53" t="s">
        <v>118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ht="0" customHeight="1" hidden="1"/>
    <row r="6" spans="2:16" ht="36" customHeight="1" thickBot="1" thickTop="1">
      <c r="B6" s="77" t="s">
        <v>17</v>
      </c>
      <c r="C6" s="78"/>
      <c r="D6" s="79" t="s">
        <v>18</v>
      </c>
      <c r="E6" s="78"/>
      <c r="F6" s="79" t="s">
        <v>119</v>
      </c>
      <c r="G6" s="78"/>
      <c r="H6" s="79" t="s">
        <v>20</v>
      </c>
      <c r="I6" s="78"/>
      <c r="J6" s="79" t="s">
        <v>21</v>
      </c>
      <c r="K6" s="80"/>
      <c r="L6" s="78"/>
      <c r="M6" s="81" t="s">
        <v>22</v>
      </c>
      <c r="N6" s="80"/>
      <c r="O6" s="80"/>
      <c r="P6" s="82"/>
    </row>
    <row r="7" spans="2:16" ht="15" customHeight="1" thickBot="1" thickTop="1">
      <c r="B7" s="88" t="s">
        <v>23</v>
      </c>
      <c r="C7" s="89"/>
      <c r="D7" s="93" t="s">
        <v>24</v>
      </c>
      <c r="E7" s="89"/>
      <c r="F7" s="93" t="s">
        <v>25</v>
      </c>
      <c r="G7" s="89"/>
      <c r="H7" s="93" t="s">
        <v>26</v>
      </c>
      <c r="I7" s="89"/>
      <c r="J7" s="93" t="s">
        <v>27</v>
      </c>
      <c r="K7" s="73"/>
      <c r="L7" s="89"/>
      <c r="M7" s="72" t="s">
        <v>28</v>
      </c>
      <c r="N7" s="73"/>
      <c r="O7" s="73"/>
      <c r="P7" s="74"/>
    </row>
    <row r="8" spans="2:16" ht="24.75" customHeight="1" thickTop="1">
      <c r="B8" s="83" t="s">
        <v>120</v>
      </c>
      <c r="C8" s="84"/>
      <c r="D8" s="85" t="s">
        <v>121</v>
      </c>
      <c r="E8" s="84"/>
      <c r="F8" s="85" t="s">
        <v>31</v>
      </c>
      <c r="G8" s="84"/>
      <c r="H8" s="18">
        <f>H9+H40+H46+H51+H62+H70+H80</f>
        <v>8229600</v>
      </c>
      <c r="I8" s="21"/>
      <c r="J8" s="24">
        <f>J9+J40+J46+J51+J62+J70+J80</f>
        <v>6035218.519999999</v>
      </c>
      <c r="K8" s="22"/>
      <c r="L8" s="23"/>
      <c r="M8" s="86">
        <f>J8-H8</f>
        <v>-2194381.4800000014</v>
      </c>
      <c r="N8" s="87"/>
      <c r="O8" s="87"/>
      <c r="P8" s="84"/>
    </row>
    <row r="9" spans="2:16" ht="18" customHeight="1">
      <c r="B9" s="15" t="s">
        <v>122</v>
      </c>
      <c r="C9" s="16"/>
      <c r="D9" s="85" t="s">
        <v>121</v>
      </c>
      <c r="E9" s="84"/>
      <c r="F9" s="17" t="s">
        <v>204</v>
      </c>
      <c r="G9" s="16"/>
      <c r="H9" s="32">
        <f>H10+H24+H27+H30</f>
        <v>4702200</v>
      </c>
      <c r="I9" s="33"/>
      <c r="J9" s="32">
        <f>J10+J24+J27+J30</f>
        <v>3779045.9499999997</v>
      </c>
      <c r="K9" s="34"/>
      <c r="L9" s="35"/>
      <c r="M9" s="90">
        <f aca="true" t="shared" si="0" ref="M9:M75">J9-H9</f>
        <v>-923154.0500000003</v>
      </c>
      <c r="N9" s="91"/>
      <c r="O9" s="91"/>
      <c r="P9" s="92"/>
    </row>
    <row r="10" spans="2:16" ht="91.5" customHeight="1">
      <c r="B10" s="15" t="s">
        <v>126</v>
      </c>
      <c r="C10" s="16"/>
      <c r="D10" s="85" t="s">
        <v>121</v>
      </c>
      <c r="E10" s="84"/>
      <c r="F10" s="17" t="s">
        <v>205</v>
      </c>
      <c r="G10" s="16"/>
      <c r="H10" s="32">
        <f>H11+H16+H19</f>
        <v>4339900</v>
      </c>
      <c r="I10" s="33"/>
      <c r="J10" s="32">
        <f>J11+J16+J19</f>
        <v>3507200.82</v>
      </c>
      <c r="K10" s="34"/>
      <c r="L10" s="35"/>
      <c r="M10" s="90">
        <f t="shared" si="0"/>
        <v>-832699.1800000002</v>
      </c>
      <c r="N10" s="91"/>
      <c r="O10" s="91"/>
      <c r="P10" s="92"/>
    </row>
    <row r="11" spans="2:16" ht="105.75" customHeight="1">
      <c r="B11" s="15" t="s">
        <v>123</v>
      </c>
      <c r="C11" s="16"/>
      <c r="D11" s="85" t="s">
        <v>121</v>
      </c>
      <c r="E11" s="84"/>
      <c r="F11" s="17" t="s">
        <v>206</v>
      </c>
      <c r="G11" s="16"/>
      <c r="H11" s="32">
        <f>H12</f>
        <v>3549800</v>
      </c>
      <c r="I11" s="33"/>
      <c r="J11" s="32">
        <f>J12</f>
        <v>3073874.1399999997</v>
      </c>
      <c r="K11" s="34"/>
      <c r="L11" s="35"/>
      <c r="M11" s="90">
        <f t="shared" si="0"/>
        <v>-475925.86000000034</v>
      </c>
      <c r="N11" s="91"/>
      <c r="O11" s="91"/>
      <c r="P11" s="92"/>
    </row>
    <row r="12" spans="2:16" ht="38.25" customHeight="1">
      <c r="B12" s="15" t="s">
        <v>124</v>
      </c>
      <c r="C12" s="16"/>
      <c r="D12" s="85" t="s">
        <v>121</v>
      </c>
      <c r="E12" s="84"/>
      <c r="F12" s="17" t="s">
        <v>207</v>
      </c>
      <c r="G12" s="16"/>
      <c r="H12" s="18">
        <f>H13+H14+H15</f>
        <v>3549800</v>
      </c>
      <c r="I12" s="19"/>
      <c r="J12" s="18">
        <f>J13+J14+J15</f>
        <v>3073874.1399999997</v>
      </c>
      <c r="K12" s="25"/>
      <c r="L12" s="26"/>
      <c r="M12" s="86">
        <f t="shared" si="0"/>
        <v>-475925.86000000034</v>
      </c>
      <c r="N12" s="87"/>
      <c r="O12" s="87"/>
      <c r="P12" s="84"/>
    </row>
    <row r="13" spans="2:16" ht="40.5" customHeight="1">
      <c r="B13" s="15" t="s">
        <v>197</v>
      </c>
      <c r="C13" s="16"/>
      <c r="D13" s="85" t="s">
        <v>121</v>
      </c>
      <c r="E13" s="84"/>
      <c r="F13" s="17" t="s">
        <v>208</v>
      </c>
      <c r="G13" s="16"/>
      <c r="H13" s="18">
        <v>2483700</v>
      </c>
      <c r="I13" s="19"/>
      <c r="J13" s="18">
        <v>2209601.64</v>
      </c>
      <c r="K13" s="25"/>
      <c r="L13" s="26"/>
      <c r="M13" s="86">
        <f t="shared" si="0"/>
        <v>-274098.35999999987</v>
      </c>
      <c r="N13" s="87"/>
      <c r="O13" s="87"/>
      <c r="P13" s="84"/>
    </row>
    <row r="14" spans="2:16" ht="62.25" customHeight="1">
      <c r="B14" s="15" t="s">
        <v>125</v>
      </c>
      <c r="C14" s="16"/>
      <c r="D14" s="85" t="s">
        <v>121</v>
      </c>
      <c r="E14" s="84"/>
      <c r="F14" s="17" t="s">
        <v>209</v>
      </c>
      <c r="G14" s="16"/>
      <c r="H14" s="18">
        <v>240600</v>
      </c>
      <c r="I14" s="19"/>
      <c r="J14" s="45">
        <v>235756.8</v>
      </c>
      <c r="K14" s="25"/>
      <c r="L14" s="26"/>
      <c r="M14" s="86">
        <f t="shared" si="0"/>
        <v>-4843.200000000012</v>
      </c>
      <c r="N14" s="87"/>
      <c r="O14" s="87"/>
      <c r="P14" s="84"/>
    </row>
    <row r="15" spans="2:16" ht="75" customHeight="1">
      <c r="B15" s="15" t="s">
        <v>198</v>
      </c>
      <c r="C15" s="16"/>
      <c r="D15" s="85" t="s">
        <v>121</v>
      </c>
      <c r="E15" s="84"/>
      <c r="F15" s="17" t="s">
        <v>210</v>
      </c>
      <c r="G15" s="16"/>
      <c r="H15" s="18">
        <v>825500</v>
      </c>
      <c r="I15" s="19"/>
      <c r="J15" s="45">
        <v>628515.7</v>
      </c>
      <c r="K15" s="25"/>
      <c r="L15" s="26"/>
      <c r="M15" s="86">
        <f t="shared" si="0"/>
        <v>-196984.30000000005</v>
      </c>
      <c r="N15" s="87"/>
      <c r="O15" s="87"/>
      <c r="P15" s="84"/>
    </row>
    <row r="16" spans="2:16" ht="48.75" customHeight="1">
      <c r="B16" s="15" t="s">
        <v>199</v>
      </c>
      <c r="C16" s="16"/>
      <c r="D16" s="85" t="s">
        <v>121</v>
      </c>
      <c r="E16" s="84"/>
      <c r="F16" s="17" t="s">
        <v>211</v>
      </c>
      <c r="G16" s="16"/>
      <c r="H16" s="32">
        <f>H17</f>
        <v>790100</v>
      </c>
      <c r="I16" s="33"/>
      <c r="J16" s="32">
        <f>J17</f>
        <v>433326.68</v>
      </c>
      <c r="K16" s="34"/>
      <c r="L16" s="35"/>
      <c r="M16" s="90">
        <f t="shared" si="0"/>
        <v>-356773.32</v>
      </c>
      <c r="N16" s="91"/>
      <c r="O16" s="91"/>
      <c r="P16" s="92"/>
    </row>
    <row r="17" spans="2:16" ht="48" customHeight="1">
      <c r="B17" s="15" t="s">
        <v>127</v>
      </c>
      <c r="C17" s="16"/>
      <c r="D17" s="85" t="s">
        <v>121</v>
      </c>
      <c r="E17" s="84"/>
      <c r="F17" s="17" t="s">
        <v>212</v>
      </c>
      <c r="G17" s="16"/>
      <c r="H17" s="32">
        <f>H18</f>
        <v>790100</v>
      </c>
      <c r="I17" s="33"/>
      <c r="J17" s="32">
        <f>J18</f>
        <v>433326.68</v>
      </c>
      <c r="K17" s="34"/>
      <c r="L17" s="35"/>
      <c r="M17" s="90">
        <f t="shared" si="0"/>
        <v>-356773.32</v>
      </c>
      <c r="N17" s="91"/>
      <c r="O17" s="91"/>
      <c r="P17" s="92"/>
    </row>
    <row r="18" spans="2:16" ht="51.75" customHeight="1">
      <c r="B18" s="15" t="s">
        <v>128</v>
      </c>
      <c r="C18" s="16"/>
      <c r="D18" s="85" t="s">
        <v>121</v>
      </c>
      <c r="E18" s="84"/>
      <c r="F18" s="17" t="s">
        <v>213</v>
      </c>
      <c r="G18" s="16"/>
      <c r="H18" s="32">
        <v>790100</v>
      </c>
      <c r="I18" s="33"/>
      <c r="J18" s="32">
        <v>433326.68</v>
      </c>
      <c r="K18" s="34"/>
      <c r="L18" s="35"/>
      <c r="M18" s="90">
        <f t="shared" si="0"/>
        <v>-356773.32</v>
      </c>
      <c r="N18" s="91"/>
      <c r="O18" s="91"/>
      <c r="P18" s="92"/>
    </row>
    <row r="19" spans="2:16" ht="18" customHeight="1" hidden="1">
      <c r="B19" s="15" t="s">
        <v>129</v>
      </c>
      <c r="C19" s="16"/>
      <c r="D19" s="85" t="s">
        <v>121</v>
      </c>
      <c r="E19" s="84"/>
      <c r="F19" s="17" t="s">
        <v>224</v>
      </c>
      <c r="G19" s="16"/>
      <c r="H19" s="32">
        <f>H20</f>
        <v>0</v>
      </c>
      <c r="I19" s="33"/>
      <c r="J19" s="36">
        <f>J20</f>
        <v>0</v>
      </c>
      <c r="K19" s="34"/>
      <c r="L19" s="35"/>
      <c r="M19" s="90">
        <f t="shared" si="0"/>
        <v>0</v>
      </c>
      <c r="N19" s="91"/>
      <c r="O19" s="91"/>
      <c r="P19" s="92"/>
    </row>
    <row r="20" spans="2:16" ht="24.75" customHeight="1" hidden="1">
      <c r="B20" s="15"/>
      <c r="C20" s="16"/>
      <c r="D20" s="85"/>
      <c r="E20" s="84"/>
      <c r="F20" s="17"/>
      <c r="G20" s="16"/>
      <c r="H20" s="18"/>
      <c r="I20" s="19"/>
      <c r="J20" s="20"/>
      <c r="K20" s="25"/>
      <c r="L20" s="26"/>
      <c r="M20" s="86"/>
      <c r="N20" s="87"/>
      <c r="O20" s="87"/>
      <c r="P20" s="84"/>
    </row>
    <row r="21" spans="2:16" ht="26.25" customHeight="1" hidden="1">
      <c r="B21" s="15"/>
      <c r="C21" s="16"/>
      <c r="D21" s="85"/>
      <c r="E21" s="84"/>
      <c r="F21" s="17"/>
      <c r="G21" s="16"/>
      <c r="H21" s="18"/>
      <c r="I21" s="19"/>
      <c r="J21" s="20"/>
      <c r="K21" s="25"/>
      <c r="L21" s="26"/>
      <c r="M21" s="86"/>
      <c r="N21" s="87"/>
      <c r="O21" s="87"/>
      <c r="P21" s="84"/>
    </row>
    <row r="22" spans="2:16" ht="18.75" customHeight="1" hidden="1">
      <c r="B22" s="15"/>
      <c r="C22" s="16"/>
      <c r="D22" s="85"/>
      <c r="E22" s="84"/>
      <c r="F22" s="17"/>
      <c r="G22" s="16"/>
      <c r="H22" s="18"/>
      <c r="I22" s="19"/>
      <c r="J22" s="20"/>
      <c r="K22" s="25"/>
      <c r="L22" s="26"/>
      <c r="M22" s="86"/>
      <c r="N22" s="87"/>
      <c r="O22" s="87"/>
      <c r="P22" s="84"/>
    </row>
    <row r="23" spans="2:16" ht="15" customHeight="1" hidden="1">
      <c r="B23" s="15"/>
      <c r="C23" s="16"/>
      <c r="D23" s="85"/>
      <c r="E23" s="84"/>
      <c r="F23" s="17"/>
      <c r="G23" s="16"/>
      <c r="H23" s="18"/>
      <c r="I23" s="19"/>
      <c r="J23" s="20"/>
      <c r="K23" s="25"/>
      <c r="L23" s="26"/>
      <c r="M23" s="86"/>
      <c r="N23" s="87"/>
      <c r="O23" s="87"/>
      <c r="P23" s="84"/>
    </row>
    <row r="24" spans="2:16" ht="28.5" customHeight="1">
      <c r="B24" s="15" t="s">
        <v>200</v>
      </c>
      <c r="C24" s="16"/>
      <c r="D24" s="85" t="s">
        <v>121</v>
      </c>
      <c r="E24" s="84"/>
      <c r="F24" s="17" t="s">
        <v>214</v>
      </c>
      <c r="G24" s="16"/>
      <c r="H24" s="32">
        <f>H25</f>
        <v>242400</v>
      </c>
      <c r="I24" s="33"/>
      <c r="J24" s="36">
        <f>J25</f>
        <v>178589.5</v>
      </c>
      <c r="K24" s="34"/>
      <c r="L24" s="35"/>
      <c r="M24" s="90">
        <f t="shared" si="0"/>
        <v>-63810.5</v>
      </c>
      <c r="N24" s="91"/>
      <c r="O24" s="91"/>
      <c r="P24" s="92"/>
    </row>
    <row r="25" spans="2:16" ht="15.75" customHeight="1">
      <c r="B25" s="15" t="s">
        <v>129</v>
      </c>
      <c r="C25" s="16"/>
      <c r="D25" s="85" t="s">
        <v>121</v>
      </c>
      <c r="E25" s="84"/>
      <c r="F25" s="17" t="s">
        <v>215</v>
      </c>
      <c r="G25" s="16"/>
      <c r="H25" s="18">
        <f>H26</f>
        <v>242400</v>
      </c>
      <c r="I25" s="19"/>
      <c r="J25" s="20">
        <f>J26</f>
        <v>178589.5</v>
      </c>
      <c r="K25" s="25"/>
      <c r="L25" s="26"/>
      <c r="M25" s="86">
        <f t="shared" si="0"/>
        <v>-63810.5</v>
      </c>
      <c r="N25" s="87"/>
      <c r="O25" s="87"/>
      <c r="P25" s="84"/>
    </row>
    <row r="26" spans="2:16" ht="15.75" customHeight="1">
      <c r="B26" s="15" t="s">
        <v>201</v>
      </c>
      <c r="C26" s="16"/>
      <c r="D26" s="85" t="s">
        <v>121</v>
      </c>
      <c r="E26" s="84"/>
      <c r="F26" s="17" t="s">
        <v>216</v>
      </c>
      <c r="G26" s="16"/>
      <c r="H26" s="18">
        <v>242400</v>
      </c>
      <c r="I26" s="19"/>
      <c r="J26" s="20">
        <v>178589.5</v>
      </c>
      <c r="K26" s="25"/>
      <c r="L26" s="26"/>
      <c r="M26" s="86">
        <f t="shared" si="0"/>
        <v>-63810.5</v>
      </c>
      <c r="N26" s="87"/>
      <c r="O26" s="87"/>
      <c r="P26" s="84"/>
    </row>
    <row r="27" spans="2:16" ht="12.75" customHeight="1">
      <c r="B27" s="15" t="s">
        <v>134</v>
      </c>
      <c r="C27" s="16"/>
      <c r="D27" s="85" t="s">
        <v>121</v>
      </c>
      <c r="E27" s="84"/>
      <c r="F27" s="17" t="s">
        <v>217</v>
      </c>
      <c r="G27" s="16"/>
      <c r="H27" s="32">
        <v>5000</v>
      </c>
      <c r="I27" s="33"/>
      <c r="J27" s="32">
        <f>J28</f>
        <v>0</v>
      </c>
      <c r="K27" s="34"/>
      <c r="L27" s="35"/>
      <c r="M27" s="90">
        <f t="shared" si="0"/>
        <v>-5000</v>
      </c>
      <c r="N27" s="91"/>
      <c r="O27" s="91"/>
      <c r="P27" s="92"/>
    </row>
    <row r="28" spans="2:16" ht="12.75" customHeight="1">
      <c r="B28" s="15" t="s">
        <v>129</v>
      </c>
      <c r="C28" s="16"/>
      <c r="D28" s="85" t="s">
        <v>121</v>
      </c>
      <c r="E28" s="84"/>
      <c r="F28" s="17" t="s">
        <v>218</v>
      </c>
      <c r="G28" s="16"/>
      <c r="H28" s="18">
        <f>H29</f>
        <v>5000</v>
      </c>
      <c r="I28" s="19"/>
      <c r="J28" s="24">
        <f>J29</f>
        <v>0</v>
      </c>
      <c r="K28" s="25"/>
      <c r="L28" s="26"/>
      <c r="M28" s="86">
        <f t="shared" si="0"/>
        <v>-5000</v>
      </c>
      <c r="N28" s="87"/>
      <c r="O28" s="87"/>
      <c r="P28" s="84"/>
    </row>
    <row r="29" spans="2:16" ht="12.75" customHeight="1">
      <c r="B29" s="15" t="s">
        <v>135</v>
      </c>
      <c r="C29" s="16"/>
      <c r="D29" s="85" t="s">
        <v>121</v>
      </c>
      <c r="E29" s="84"/>
      <c r="F29" s="17" t="s">
        <v>219</v>
      </c>
      <c r="G29" s="16"/>
      <c r="H29" s="18">
        <v>5000</v>
      </c>
      <c r="I29" s="19"/>
      <c r="J29" s="20">
        <v>0</v>
      </c>
      <c r="K29" s="25"/>
      <c r="L29" s="26"/>
      <c r="M29" s="86">
        <f t="shared" si="0"/>
        <v>-5000</v>
      </c>
      <c r="N29" s="87"/>
      <c r="O29" s="87"/>
      <c r="P29" s="84"/>
    </row>
    <row r="30" spans="2:16" ht="12" customHeight="1">
      <c r="B30" s="15" t="s">
        <v>136</v>
      </c>
      <c r="C30" s="16"/>
      <c r="D30" s="85" t="s">
        <v>121</v>
      </c>
      <c r="E30" s="84"/>
      <c r="F30" s="17" t="s">
        <v>220</v>
      </c>
      <c r="G30" s="16"/>
      <c r="H30" s="32">
        <f>H31+H34</f>
        <v>114900</v>
      </c>
      <c r="I30" s="33"/>
      <c r="J30" s="36">
        <f>J31+J34</f>
        <v>93255.63</v>
      </c>
      <c r="K30" s="34"/>
      <c r="L30" s="35"/>
      <c r="M30" s="90">
        <f t="shared" si="0"/>
        <v>-21644.369999999995</v>
      </c>
      <c r="N30" s="91"/>
      <c r="O30" s="91"/>
      <c r="P30" s="92"/>
    </row>
    <row r="31" spans="2:16" ht="12.75" customHeight="1">
      <c r="B31" s="15" t="s">
        <v>199</v>
      </c>
      <c r="C31" s="16"/>
      <c r="D31" s="85" t="s">
        <v>121</v>
      </c>
      <c r="E31" s="84"/>
      <c r="F31" s="17" t="s">
        <v>221</v>
      </c>
      <c r="G31" s="16"/>
      <c r="H31" s="18">
        <f>H32</f>
        <v>74900</v>
      </c>
      <c r="I31" s="19"/>
      <c r="J31" s="20">
        <f>J32</f>
        <v>70000</v>
      </c>
      <c r="K31" s="25"/>
      <c r="L31" s="26"/>
      <c r="M31" s="86">
        <f t="shared" si="0"/>
        <v>-4900</v>
      </c>
      <c r="N31" s="87"/>
      <c r="O31" s="87"/>
      <c r="P31" s="84"/>
    </row>
    <row r="32" spans="2:16" ht="12.75" customHeight="1">
      <c r="B32" s="15" t="s">
        <v>127</v>
      </c>
      <c r="C32" s="16"/>
      <c r="D32" s="85" t="s">
        <v>121</v>
      </c>
      <c r="E32" s="84"/>
      <c r="F32" s="17" t="s">
        <v>222</v>
      </c>
      <c r="G32" s="16"/>
      <c r="H32" s="18">
        <f>H33</f>
        <v>74900</v>
      </c>
      <c r="I32" s="19"/>
      <c r="J32" s="20">
        <f>J33</f>
        <v>70000</v>
      </c>
      <c r="K32" s="25"/>
      <c r="L32" s="26"/>
      <c r="M32" s="86">
        <f t="shared" si="0"/>
        <v>-4900</v>
      </c>
      <c r="N32" s="87"/>
      <c r="O32" s="87"/>
      <c r="P32" s="84"/>
    </row>
    <row r="33" spans="2:16" ht="12.75" customHeight="1">
      <c r="B33" s="15" t="s">
        <v>128</v>
      </c>
      <c r="C33" s="16"/>
      <c r="D33" s="85" t="s">
        <v>121</v>
      </c>
      <c r="E33" s="84"/>
      <c r="F33" s="17" t="s">
        <v>223</v>
      </c>
      <c r="G33" s="16"/>
      <c r="H33" s="18">
        <v>74900</v>
      </c>
      <c r="I33" s="19"/>
      <c r="J33" s="20">
        <v>70000</v>
      </c>
      <c r="K33" s="25"/>
      <c r="L33" s="26"/>
      <c r="M33" s="86">
        <f t="shared" si="0"/>
        <v>-4900</v>
      </c>
      <c r="N33" s="87"/>
      <c r="O33" s="87"/>
      <c r="P33" s="84"/>
    </row>
    <row r="34" spans="2:16" ht="20.25" customHeight="1">
      <c r="B34" s="15" t="s">
        <v>129</v>
      </c>
      <c r="C34" s="16"/>
      <c r="D34" s="85" t="s">
        <v>121</v>
      </c>
      <c r="E34" s="84"/>
      <c r="F34" s="17" t="s">
        <v>224</v>
      </c>
      <c r="G34" s="16"/>
      <c r="H34" s="32">
        <f>H35</f>
        <v>40000</v>
      </c>
      <c r="I34" s="33"/>
      <c r="J34" s="36">
        <f>J35</f>
        <v>23255.63</v>
      </c>
      <c r="K34" s="34"/>
      <c r="L34" s="35"/>
      <c r="M34" s="90">
        <f t="shared" si="0"/>
        <v>-16744.37</v>
      </c>
      <c r="N34" s="91"/>
      <c r="O34" s="91"/>
      <c r="P34" s="92"/>
    </row>
    <row r="35" spans="2:16" ht="22.5" customHeight="1">
      <c r="B35" s="15" t="s">
        <v>130</v>
      </c>
      <c r="C35" s="16"/>
      <c r="D35" s="85" t="s">
        <v>121</v>
      </c>
      <c r="E35" s="84"/>
      <c r="F35" s="17" t="s">
        <v>225</v>
      </c>
      <c r="G35" s="16"/>
      <c r="H35" s="18">
        <f>H39+H36+H37+H38</f>
        <v>40000</v>
      </c>
      <c r="I35" s="19"/>
      <c r="J35" s="20">
        <f>J39+J36+J37+J38</f>
        <v>23255.63</v>
      </c>
      <c r="K35" s="25"/>
      <c r="L35" s="26"/>
      <c r="M35" s="86">
        <f t="shared" si="0"/>
        <v>-16744.37</v>
      </c>
      <c r="N35" s="87"/>
      <c r="O35" s="87"/>
      <c r="P35" s="84"/>
    </row>
    <row r="36" spans="2:16" ht="22.5" customHeight="1">
      <c r="B36" s="51" t="s">
        <v>131</v>
      </c>
      <c r="C36" s="16"/>
      <c r="D36" s="85" t="s">
        <v>121</v>
      </c>
      <c r="E36" s="84"/>
      <c r="F36" s="17" t="s">
        <v>272</v>
      </c>
      <c r="G36" s="16"/>
      <c r="H36" s="49">
        <v>6500</v>
      </c>
      <c r="I36" s="19"/>
      <c r="J36" s="20">
        <v>3680</v>
      </c>
      <c r="K36" s="50"/>
      <c r="L36" s="48"/>
      <c r="M36" s="86">
        <f>J36-H36</f>
        <v>-2820</v>
      </c>
      <c r="N36" s="87"/>
      <c r="O36" s="87"/>
      <c r="P36" s="84"/>
    </row>
    <row r="37" spans="2:16" ht="22.5" customHeight="1">
      <c r="B37" s="51" t="s">
        <v>132</v>
      </c>
      <c r="C37" s="16"/>
      <c r="D37" s="85" t="s">
        <v>121</v>
      </c>
      <c r="E37" s="84"/>
      <c r="F37" s="17" t="s">
        <v>273</v>
      </c>
      <c r="G37" s="16"/>
      <c r="H37" s="49">
        <v>17400</v>
      </c>
      <c r="I37" s="19"/>
      <c r="J37" s="20">
        <v>3554.45</v>
      </c>
      <c r="K37" s="50"/>
      <c r="L37" s="48"/>
      <c r="M37" s="86">
        <f>J37-H37</f>
        <v>-13845.55</v>
      </c>
      <c r="N37" s="87"/>
      <c r="O37" s="87"/>
      <c r="P37" s="84"/>
    </row>
    <row r="38" spans="2:16" ht="22.5" customHeight="1">
      <c r="B38" s="51" t="s">
        <v>133</v>
      </c>
      <c r="C38" s="16"/>
      <c r="D38" s="85" t="s">
        <v>121</v>
      </c>
      <c r="E38" s="84"/>
      <c r="F38" s="17" t="s">
        <v>226</v>
      </c>
      <c r="G38" s="16"/>
      <c r="H38" s="49">
        <v>1100</v>
      </c>
      <c r="I38" s="19"/>
      <c r="J38" s="20">
        <v>1021.18</v>
      </c>
      <c r="K38" s="50"/>
      <c r="L38" s="48"/>
      <c r="M38" s="86">
        <f>J38-H38</f>
        <v>-78.82000000000005</v>
      </c>
      <c r="N38" s="87"/>
      <c r="O38" s="87"/>
      <c r="P38" s="84"/>
    </row>
    <row r="39" spans="2:16" ht="15.75" customHeight="1">
      <c r="B39" s="15" t="s">
        <v>133</v>
      </c>
      <c r="C39" s="16"/>
      <c r="D39" s="85" t="s">
        <v>121</v>
      </c>
      <c r="E39" s="84"/>
      <c r="F39" s="17" t="s">
        <v>226</v>
      </c>
      <c r="G39" s="16"/>
      <c r="H39" s="18">
        <v>15000</v>
      </c>
      <c r="I39" s="19"/>
      <c r="J39" s="20">
        <v>15000</v>
      </c>
      <c r="K39" s="25"/>
      <c r="L39" s="26"/>
      <c r="M39" s="86">
        <f t="shared" si="0"/>
        <v>0</v>
      </c>
      <c r="N39" s="87"/>
      <c r="O39" s="87"/>
      <c r="P39" s="84"/>
    </row>
    <row r="40" spans="2:16" ht="16.5" customHeight="1">
      <c r="B40" s="15" t="s">
        <v>137</v>
      </c>
      <c r="C40" s="16"/>
      <c r="D40" s="85" t="s">
        <v>121</v>
      </c>
      <c r="E40" s="84"/>
      <c r="F40" s="17" t="s">
        <v>227</v>
      </c>
      <c r="G40" s="16"/>
      <c r="H40" s="32">
        <f>H41</f>
        <v>69900</v>
      </c>
      <c r="I40" s="33"/>
      <c r="J40" s="36">
        <f>J41</f>
        <v>60024.01</v>
      </c>
      <c r="K40" s="34"/>
      <c r="L40" s="35"/>
      <c r="M40" s="90">
        <f t="shared" si="0"/>
        <v>-9875.989999999998</v>
      </c>
      <c r="N40" s="91"/>
      <c r="O40" s="91"/>
      <c r="P40" s="92"/>
    </row>
    <row r="41" spans="2:16" ht="27" customHeight="1">
      <c r="B41" s="15" t="s">
        <v>138</v>
      </c>
      <c r="C41" s="16"/>
      <c r="D41" s="85" t="s">
        <v>121</v>
      </c>
      <c r="E41" s="84"/>
      <c r="F41" s="17" t="s">
        <v>228</v>
      </c>
      <c r="G41" s="16"/>
      <c r="H41" s="18">
        <f>H42</f>
        <v>69900</v>
      </c>
      <c r="I41" s="19"/>
      <c r="J41" s="20">
        <f>J42</f>
        <v>60024.01</v>
      </c>
      <c r="K41" s="25"/>
      <c r="L41" s="26"/>
      <c r="M41" s="86">
        <f t="shared" si="0"/>
        <v>-9875.989999999998</v>
      </c>
      <c r="N41" s="87"/>
      <c r="O41" s="87"/>
      <c r="P41" s="84"/>
    </row>
    <row r="42" spans="2:16" ht="105.75" customHeight="1">
      <c r="B42" s="15" t="s">
        <v>123</v>
      </c>
      <c r="C42" s="16"/>
      <c r="D42" s="85" t="s">
        <v>121</v>
      </c>
      <c r="E42" s="84"/>
      <c r="F42" s="17" t="s">
        <v>229</v>
      </c>
      <c r="G42" s="16"/>
      <c r="H42" s="18">
        <f>H43</f>
        <v>69900</v>
      </c>
      <c r="I42" s="19"/>
      <c r="J42" s="20">
        <f>J43</f>
        <v>60024.01</v>
      </c>
      <c r="K42" s="25"/>
      <c r="L42" s="26"/>
      <c r="M42" s="86">
        <f t="shared" si="0"/>
        <v>-9875.989999999998</v>
      </c>
      <c r="N42" s="87"/>
      <c r="O42" s="87"/>
      <c r="P42" s="84"/>
    </row>
    <row r="43" spans="2:16" ht="37.5" customHeight="1">
      <c r="B43" s="15" t="s">
        <v>124</v>
      </c>
      <c r="C43" s="16"/>
      <c r="D43" s="85" t="s">
        <v>121</v>
      </c>
      <c r="E43" s="84"/>
      <c r="F43" s="17" t="s">
        <v>230</v>
      </c>
      <c r="G43" s="16"/>
      <c r="H43" s="18">
        <f>H44+H45</f>
        <v>69900</v>
      </c>
      <c r="I43" s="19"/>
      <c r="J43" s="20">
        <f>J44+J45</f>
        <v>60024.01</v>
      </c>
      <c r="K43" s="25"/>
      <c r="L43" s="26"/>
      <c r="M43" s="86">
        <f t="shared" si="0"/>
        <v>-9875.989999999998</v>
      </c>
      <c r="N43" s="87"/>
      <c r="O43" s="87"/>
      <c r="P43" s="84"/>
    </row>
    <row r="44" spans="2:16" ht="37.5" customHeight="1">
      <c r="B44" s="15" t="s">
        <v>197</v>
      </c>
      <c r="C44" s="16"/>
      <c r="D44" s="85" t="s">
        <v>121</v>
      </c>
      <c r="E44" s="84"/>
      <c r="F44" s="17" t="s">
        <v>231</v>
      </c>
      <c r="G44" s="16"/>
      <c r="H44" s="18">
        <v>53600</v>
      </c>
      <c r="I44" s="19"/>
      <c r="J44" s="20">
        <v>46575.01</v>
      </c>
      <c r="K44" s="25"/>
      <c r="L44" s="26"/>
      <c r="M44" s="86">
        <f t="shared" si="0"/>
        <v>-7024.989999999998</v>
      </c>
      <c r="N44" s="87"/>
      <c r="O44" s="87"/>
      <c r="P44" s="84"/>
    </row>
    <row r="45" spans="2:16" ht="68.25" customHeight="1">
      <c r="B45" s="15" t="s">
        <v>198</v>
      </c>
      <c r="C45" s="16"/>
      <c r="D45" s="85" t="s">
        <v>121</v>
      </c>
      <c r="E45" s="84"/>
      <c r="F45" s="17" t="s">
        <v>232</v>
      </c>
      <c r="G45" s="16"/>
      <c r="H45" s="18">
        <v>16300</v>
      </c>
      <c r="I45" s="19"/>
      <c r="J45" s="45">
        <v>13449</v>
      </c>
      <c r="K45" s="25"/>
      <c r="L45" s="26"/>
      <c r="M45" s="86">
        <f t="shared" si="0"/>
        <v>-2851</v>
      </c>
      <c r="N45" s="87"/>
      <c r="O45" s="87"/>
      <c r="P45" s="84"/>
    </row>
    <row r="46" spans="2:16" ht="38.25" customHeight="1">
      <c r="B46" s="15" t="s">
        <v>139</v>
      </c>
      <c r="C46" s="16"/>
      <c r="D46" s="85" t="s">
        <v>121</v>
      </c>
      <c r="E46" s="84"/>
      <c r="F46" s="17" t="s">
        <v>233</v>
      </c>
      <c r="G46" s="16"/>
      <c r="H46" s="32">
        <f>H47</f>
        <v>52600</v>
      </c>
      <c r="I46" s="33"/>
      <c r="J46" s="36">
        <f>J47</f>
        <v>35685</v>
      </c>
      <c r="K46" s="34"/>
      <c r="L46" s="35"/>
      <c r="M46" s="90">
        <f t="shared" si="0"/>
        <v>-16915</v>
      </c>
      <c r="N46" s="91"/>
      <c r="O46" s="91"/>
      <c r="P46" s="92"/>
    </row>
    <row r="47" spans="2:16" ht="50.25" customHeight="1">
      <c r="B47" s="15" t="s">
        <v>140</v>
      </c>
      <c r="C47" s="16"/>
      <c r="D47" s="85" t="s">
        <v>121</v>
      </c>
      <c r="E47" s="84"/>
      <c r="F47" s="17" t="s">
        <v>234</v>
      </c>
      <c r="G47" s="16"/>
      <c r="H47" s="18">
        <f>H48</f>
        <v>52600</v>
      </c>
      <c r="I47" s="19"/>
      <c r="J47" s="20">
        <f>J48</f>
        <v>35685</v>
      </c>
      <c r="K47" s="25"/>
      <c r="L47" s="26"/>
      <c r="M47" s="86">
        <f t="shared" si="0"/>
        <v>-16915</v>
      </c>
      <c r="N47" s="87"/>
      <c r="O47" s="87"/>
      <c r="P47" s="84"/>
    </row>
    <row r="48" spans="2:16" ht="48" customHeight="1">
      <c r="B48" s="15" t="s">
        <v>199</v>
      </c>
      <c r="C48" s="16"/>
      <c r="D48" s="85" t="s">
        <v>121</v>
      </c>
      <c r="E48" s="84"/>
      <c r="F48" s="17" t="s">
        <v>235</v>
      </c>
      <c r="G48" s="16"/>
      <c r="H48" s="18">
        <f>H49</f>
        <v>52600</v>
      </c>
      <c r="I48" s="19"/>
      <c r="J48" s="20">
        <f>J49</f>
        <v>35685</v>
      </c>
      <c r="K48" s="25"/>
      <c r="L48" s="26"/>
      <c r="M48" s="86">
        <f t="shared" si="0"/>
        <v>-16915</v>
      </c>
      <c r="N48" s="87"/>
      <c r="O48" s="87"/>
      <c r="P48" s="84"/>
    </row>
    <row r="49" spans="2:16" ht="48.75" customHeight="1">
      <c r="B49" s="15" t="s">
        <v>127</v>
      </c>
      <c r="C49" s="16"/>
      <c r="D49" s="85" t="s">
        <v>121</v>
      </c>
      <c r="E49" s="84"/>
      <c r="F49" s="17" t="s">
        <v>236</v>
      </c>
      <c r="G49" s="16"/>
      <c r="H49" s="18">
        <f>H50</f>
        <v>52600</v>
      </c>
      <c r="I49" s="19"/>
      <c r="J49" s="20">
        <f>J50</f>
        <v>35685</v>
      </c>
      <c r="K49" s="25"/>
      <c r="L49" s="26"/>
      <c r="M49" s="86">
        <f t="shared" si="0"/>
        <v>-16915</v>
      </c>
      <c r="N49" s="87"/>
      <c r="O49" s="87"/>
      <c r="P49" s="84"/>
    </row>
    <row r="50" spans="2:16" ht="48" customHeight="1">
      <c r="B50" s="15" t="s">
        <v>128</v>
      </c>
      <c r="C50" s="16"/>
      <c r="D50" s="85" t="s">
        <v>121</v>
      </c>
      <c r="E50" s="84"/>
      <c r="F50" s="17" t="s">
        <v>237</v>
      </c>
      <c r="G50" s="16"/>
      <c r="H50" s="18">
        <v>52600</v>
      </c>
      <c r="I50" s="19"/>
      <c r="J50" s="20">
        <v>35685</v>
      </c>
      <c r="K50" s="25"/>
      <c r="L50" s="26"/>
      <c r="M50" s="86">
        <f t="shared" si="0"/>
        <v>-16915</v>
      </c>
      <c r="N50" s="87"/>
      <c r="O50" s="87"/>
      <c r="P50" s="84"/>
    </row>
    <row r="51" spans="2:16" ht="20.25" customHeight="1">
      <c r="B51" s="15" t="s">
        <v>141</v>
      </c>
      <c r="C51" s="16"/>
      <c r="D51" s="85" t="s">
        <v>121</v>
      </c>
      <c r="E51" s="84"/>
      <c r="F51" s="17" t="s">
        <v>238</v>
      </c>
      <c r="G51" s="16"/>
      <c r="H51" s="32">
        <f>H52+H55+H59</f>
        <v>1113800</v>
      </c>
      <c r="I51" s="33"/>
      <c r="J51" s="32">
        <f>J52+J55+J59</f>
        <v>621007</v>
      </c>
      <c r="K51" s="34"/>
      <c r="L51" s="35"/>
      <c r="M51" s="90">
        <f t="shared" si="0"/>
        <v>-492793</v>
      </c>
      <c r="N51" s="91"/>
      <c r="O51" s="91"/>
      <c r="P51" s="92"/>
    </row>
    <row r="52" spans="2:16" ht="19.5" customHeight="1">
      <c r="B52" s="15" t="s">
        <v>142</v>
      </c>
      <c r="C52" s="16"/>
      <c r="D52" s="85" t="s">
        <v>121</v>
      </c>
      <c r="E52" s="84"/>
      <c r="F52" s="17" t="s">
        <v>239</v>
      </c>
      <c r="G52" s="16"/>
      <c r="H52" s="32">
        <v>8000</v>
      </c>
      <c r="I52" s="33"/>
      <c r="J52" s="32">
        <f>J53</f>
        <v>7600</v>
      </c>
      <c r="K52" s="34"/>
      <c r="L52" s="35"/>
      <c r="M52" s="90">
        <f t="shared" si="0"/>
        <v>-400</v>
      </c>
      <c r="N52" s="91"/>
      <c r="O52" s="91"/>
      <c r="P52" s="92"/>
    </row>
    <row r="53" spans="2:16" ht="18.75" customHeight="1">
      <c r="B53" s="15" t="s">
        <v>143</v>
      </c>
      <c r="C53" s="16"/>
      <c r="D53" s="85" t="s">
        <v>121</v>
      </c>
      <c r="E53" s="84"/>
      <c r="F53" s="17" t="s">
        <v>240</v>
      </c>
      <c r="G53" s="16"/>
      <c r="H53" s="18">
        <v>8000</v>
      </c>
      <c r="I53" s="19"/>
      <c r="J53" s="18">
        <f>J54</f>
        <v>7600</v>
      </c>
      <c r="K53" s="25"/>
      <c r="L53" s="26"/>
      <c r="M53" s="86">
        <f t="shared" si="0"/>
        <v>-400</v>
      </c>
      <c r="N53" s="87"/>
      <c r="O53" s="87"/>
      <c r="P53" s="84"/>
    </row>
    <row r="54" spans="2:16" ht="26.25" customHeight="1">
      <c r="B54" s="15" t="s">
        <v>111</v>
      </c>
      <c r="C54" s="16"/>
      <c r="D54" s="85" t="s">
        <v>121</v>
      </c>
      <c r="E54" s="84"/>
      <c r="F54" s="17" t="s">
        <v>241</v>
      </c>
      <c r="G54" s="16"/>
      <c r="H54" s="18">
        <v>8000</v>
      </c>
      <c r="I54" s="19"/>
      <c r="J54" s="18">
        <v>7600</v>
      </c>
      <c r="K54" s="25"/>
      <c r="L54" s="26"/>
      <c r="M54" s="86">
        <f t="shared" si="0"/>
        <v>-400</v>
      </c>
      <c r="N54" s="87"/>
      <c r="O54" s="87"/>
      <c r="P54" s="84"/>
    </row>
    <row r="55" spans="2:16" ht="26.25" customHeight="1">
      <c r="B55" s="15" t="s">
        <v>144</v>
      </c>
      <c r="C55" s="16"/>
      <c r="D55" s="85" t="s">
        <v>121</v>
      </c>
      <c r="E55" s="84"/>
      <c r="F55" s="17" t="s">
        <v>242</v>
      </c>
      <c r="G55" s="16"/>
      <c r="H55" s="32">
        <f>H56</f>
        <v>1054900</v>
      </c>
      <c r="I55" s="33"/>
      <c r="J55" s="46">
        <f>J56</f>
        <v>569307</v>
      </c>
      <c r="K55" s="34"/>
      <c r="L55" s="35"/>
      <c r="M55" s="90">
        <f t="shared" si="0"/>
        <v>-485593</v>
      </c>
      <c r="N55" s="91"/>
      <c r="O55" s="91"/>
      <c r="P55" s="92"/>
    </row>
    <row r="56" spans="2:16" ht="48" customHeight="1">
      <c r="B56" s="15" t="s">
        <v>199</v>
      </c>
      <c r="C56" s="16"/>
      <c r="D56" s="85" t="s">
        <v>121</v>
      </c>
      <c r="E56" s="84"/>
      <c r="F56" s="17" t="s">
        <v>243</v>
      </c>
      <c r="G56" s="16"/>
      <c r="H56" s="18">
        <f>H57</f>
        <v>1054900</v>
      </c>
      <c r="I56" s="19"/>
      <c r="J56" s="45">
        <f>J57</f>
        <v>569307</v>
      </c>
      <c r="K56" s="25"/>
      <c r="L56" s="26"/>
      <c r="M56" s="86">
        <f t="shared" si="0"/>
        <v>-485593</v>
      </c>
      <c r="N56" s="87"/>
      <c r="O56" s="87"/>
      <c r="P56" s="84"/>
    </row>
    <row r="57" spans="2:16" ht="49.5" customHeight="1">
      <c r="B57" s="15" t="s">
        <v>127</v>
      </c>
      <c r="C57" s="16"/>
      <c r="D57" s="85" t="s">
        <v>121</v>
      </c>
      <c r="E57" s="84"/>
      <c r="F57" s="17" t="s">
        <v>244</v>
      </c>
      <c r="G57" s="16"/>
      <c r="H57" s="18">
        <f>H58</f>
        <v>1054900</v>
      </c>
      <c r="I57" s="19"/>
      <c r="J57" s="45">
        <f>J58</f>
        <v>569307</v>
      </c>
      <c r="K57" s="25"/>
      <c r="L57" s="26"/>
      <c r="M57" s="86">
        <f t="shared" si="0"/>
        <v>-485593</v>
      </c>
      <c r="N57" s="87"/>
      <c r="O57" s="87"/>
      <c r="P57" s="84"/>
    </row>
    <row r="58" spans="2:16" ht="48.75" customHeight="1">
      <c r="B58" s="15" t="s">
        <v>128</v>
      </c>
      <c r="C58" s="16"/>
      <c r="D58" s="85" t="s">
        <v>121</v>
      </c>
      <c r="E58" s="84"/>
      <c r="F58" s="17" t="s">
        <v>245</v>
      </c>
      <c r="G58" s="16"/>
      <c r="H58" s="18">
        <v>1054900</v>
      </c>
      <c r="I58" s="19"/>
      <c r="J58" s="45">
        <v>569307</v>
      </c>
      <c r="K58" s="25"/>
      <c r="L58" s="26"/>
      <c r="M58" s="86">
        <f t="shared" si="0"/>
        <v>-485593</v>
      </c>
      <c r="N58" s="87"/>
      <c r="O58" s="87"/>
      <c r="P58" s="84"/>
    </row>
    <row r="59" spans="2:16" ht="31.5" customHeight="1">
      <c r="B59" s="15" t="s">
        <v>145</v>
      </c>
      <c r="C59" s="16"/>
      <c r="D59" s="85" t="s">
        <v>121</v>
      </c>
      <c r="E59" s="84"/>
      <c r="F59" s="17" t="s">
        <v>246</v>
      </c>
      <c r="G59" s="16"/>
      <c r="H59" s="32">
        <f>H60</f>
        <v>50900</v>
      </c>
      <c r="I59" s="33"/>
      <c r="J59" s="32">
        <f>J60</f>
        <v>44100</v>
      </c>
      <c r="K59" s="34"/>
      <c r="L59" s="35"/>
      <c r="M59" s="90">
        <f t="shared" si="0"/>
        <v>-6800</v>
      </c>
      <c r="N59" s="91"/>
      <c r="O59" s="91"/>
      <c r="P59" s="92"/>
    </row>
    <row r="60" spans="2:16" ht="20.25" customHeight="1">
      <c r="B60" s="15" t="s">
        <v>143</v>
      </c>
      <c r="C60" s="16"/>
      <c r="D60" s="85" t="s">
        <v>121</v>
      </c>
      <c r="E60" s="84"/>
      <c r="F60" s="17" t="s">
        <v>247</v>
      </c>
      <c r="G60" s="16"/>
      <c r="H60" s="18">
        <f>H61</f>
        <v>50900</v>
      </c>
      <c r="I60" s="19"/>
      <c r="J60" s="18">
        <f>J61</f>
        <v>44100</v>
      </c>
      <c r="K60" s="25"/>
      <c r="L60" s="26"/>
      <c r="M60" s="86">
        <f t="shared" si="0"/>
        <v>-6800</v>
      </c>
      <c r="N60" s="87"/>
      <c r="O60" s="87"/>
      <c r="P60" s="84"/>
    </row>
    <row r="61" spans="2:16" ht="26.25" customHeight="1">
      <c r="B61" s="15" t="s">
        <v>111</v>
      </c>
      <c r="C61" s="16"/>
      <c r="D61" s="85" t="s">
        <v>121</v>
      </c>
      <c r="E61" s="84"/>
      <c r="F61" s="17" t="s">
        <v>248</v>
      </c>
      <c r="G61" s="16"/>
      <c r="H61" s="18">
        <v>50900</v>
      </c>
      <c r="I61" s="19"/>
      <c r="J61" s="18">
        <v>44100</v>
      </c>
      <c r="K61" s="25"/>
      <c r="L61" s="26"/>
      <c r="M61" s="86">
        <f t="shared" si="0"/>
        <v>-6800</v>
      </c>
      <c r="N61" s="87"/>
      <c r="O61" s="87"/>
      <c r="P61" s="84"/>
    </row>
    <row r="62" spans="2:16" ht="27" customHeight="1">
      <c r="B62" s="15" t="s">
        <v>146</v>
      </c>
      <c r="C62" s="16"/>
      <c r="D62" s="85" t="s">
        <v>121</v>
      </c>
      <c r="E62" s="84"/>
      <c r="F62" s="17" t="s">
        <v>249</v>
      </c>
      <c r="G62" s="16"/>
      <c r="H62" s="32">
        <f>H63+H66</f>
        <v>728700</v>
      </c>
      <c r="I62" s="33"/>
      <c r="J62" s="32">
        <f>J63+J66</f>
        <v>247602.09</v>
      </c>
      <c r="K62" s="34"/>
      <c r="L62" s="35"/>
      <c r="M62" s="90">
        <f t="shared" si="0"/>
        <v>-481097.91000000003</v>
      </c>
      <c r="N62" s="91"/>
      <c r="O62" s="91"/>
      <c r="P62" s="92"/>
    </row>
    <row r="63" spans="2:16" ht="16.5" customHeight="1">
      <c r="B63" s="15" t="s">
        <v>147</v>
      </c>
      <c r="C63" s="16"/>
      <c r="D63" s="85" t="s">
        <v>121</v>
      </c>
      <c r="E63" s="84"/>
      <c r="F63" s="17" t="s">
        <v>250</v>
      </c>
      <c r="G63" s="16"/>
      <c r="H63" s="32">
        <f>H64</f>
        <v>400</v>
      </c>
      <c r="I63" s="33"/>
      <c r="J63" s="36">
        <f>J64</f>
        <v>0</v>
      </c>
      <c r="K63" s="34"/>
      <c r="L63" s="35"/>
      <c r="M63" s="90">
        <f t="shared" si="0"/>
        <v>-400</v>
      </c>
      <c r="N63" s="91"/>
      <c r="O63" s="91"/>
      <c r="P63" s="92"/>
    </row>
    <row r="64" spans="2:16" ht="15.75" customHeight="1">
      <c r="B64" s="15" t="s">
        <v>129</v>
      </c>
      <c r="C64" s="16"/>
      <c r="D64" s="85" t="s">
        <v>121</v>
      </c>
      <c r="E64" s="84"/>
      <c r="F64" s="17" t="s">
        <v>251</v>
      </c>
      <c r="G64" s="16"/>
      <c r="H64" s="18">
        <f>H65</f>
        <v>400</v>
      </c>
      <c r="I64" s="19"/>
      <c r="J64" s="20">
        <f>J65</f>
        <v>0</v>
      </c>
      <c r="K64" s="25"/>
      <c r="L64" s="26"/>
      <c r="M64" s="86">
        <f t="shared" si="0"/>
        <v>-400</v>
      </c>
      <c r="N64" s="87"/>
      <c r="O64" s="87"/>
      <c r="P64" s="84"/>
    </row>
    <row r="65" spans="2:16" ht="69.75" customHeight="1">
      <c r="B65" s="15" t="s">
        <v>202</v>
      </c>
      <c r="C65" s="16"/>
      <c r="D65" s="85" t="s">
        <v>121</v>
      </c>
      <c r="E65" s="84"/>
      <c r="F65" s="17" t="s">
        <v>252</v>
      </c>
      <c r="G65" s="16"/>
      <c r="H65" s="18">
        <v>400</v>
      </c>
      <c r="I65" s="19"/>
      <c r="J65" s="20">
        <v>0</v>
      </c>
      <c r="K65" s="25"/>
      <c r="L65" s="26"/>
      <c r="M65" s="86">
        <f t="shared" si="0"/>
        <v>-400</v>
      </c>
      <c r="N65" s="87"/>
      <c r="O65" s="87"/>
      <c r="P65" s="84"/>
    </row>
    <row r="66" spans="2:16" ht="18" customHeight="1">
      <c r="B66" s="15" t="s">
        <v>148</v>
      </c>
      <c r="C66" s="16"/>
      <c r="D66" s="85" t="s">
        <v>121</v>
      </c>
      <c r="E66" s="84"/>
      <c r="F66" s="17" t="s">
        <v>253</v>
      </c>
      <c r="G66" s="16"/>
      <c r="H66" s="32">
        <f>H67</f>
        <v>728300</v>
      </c>
      <c r="I66" s="33"/>
      <c r="J66" s="32">
        <f>J67</f>
        <v>247602.09</v>
      </c>
      <c r="K66" s="34"/>
      <c r="L66" s="35"/>
      <c r="M66" s="90">
        <f t="shared" si="0"/>
        <v>-480697.91000000003</v>
      </c>
      <c r="N66" s="91"/>
      <c r="O66" s="91"/>
      <c r="P66" s="92"/>
    </row>
    <row r="67" spans="2:16" ht="51" customHeight="1">
      <c r="B67" s="15" t="s">
        <v>199</v>
      </c>
      <c r="C67" s="16"/>
      <c r="D67" s="85" t="s">
        <v>121</v>
      </c>
      <c r="E67" s="84"/>
      <c r="F67" s="17" t="s">
        <v>254</v>
      </c>
      <c r="G67" s="16"/>
      <c r="H67" s="18">
        <f>H68</f>
        <v>728300</v>
      </c>
      <c r="I67" s="19"/>
      <c r="J67" s="18">
        <f>J68</f>
        <v>247602.09</v>
      </c>
      <c r="K67" s="25"/>
      <c r="L67" s="26"/>
      <c r="M67" s="86">
        <f t="shared" si="0"/>
        <v>-480697.91000000003</v>
      </c>
      <c r="N67" s="87"/>
      <c r="O67" s="87"/>
      <c r="P67" s="84"/>
    </row>
    <row r="68" spans="2:16" ht="49.5" customHeight="1">
      <c r="B68" s="15" t="s">
        <v>127</v>
      </c>
      <c r="C68" s="16"/>
      <c r="D68" s="85" t="s">
        <v>121</v>
      </c>
      <c r="E68" s="84"/>
      <c r="F68" s="17" t="s">
        <v>255</v>
      </c>
      <c r="G68" s="16"/>
      <c r="H68" s="18">
        <f>H69</f>
        <v>728300</v>
      </c>
      <c r="I68" s="19"/>
      <c r="J68" s="18">
        <f>J69</f>
        <v>247602.09</v>
      </c>
      <c r="K68" s="25"/>
      <c r="L68" s="26"/>
      <c r="M68" s="86">
        <f t="shared" si="0"/>
        <v>-480697.91000000003</v>
      </c>
      <c r="N68" s="87"/>
      <c r="O68" s="87"/>
      <c r="P68" s="84"/>
    </row>
    <row r="69" spans="2:16" ht="51.75" customHeight="1">
      <c r="B69" s="15" t="s">
        <v>128</v>
      </c>
      <c r="C69" s="16"/>
      <c r="D69" s="85" t="s">
        <v>121</v>
      </c>
      <c r="E69" s="84"/>
      <c r="F69" s="17" t="s">
        <v>256</v>
      </c>
      <c r="G69" s="16"/>
      <c r="H69" s="18">
        <v>728300</v>
      </c>
      <c r="I69" s="19"/>
      <c r="J69" s="18">
        <v>247602.09</v>
      </c>
      <c r="K69" s="25"/>
      <c r="L69" s="26"/>
      <c r="M69" s="86">
        <f t="shared" si="0"/>
        <v>-480697.91000000003</v>
      </c>
      <c r="N69" s="87"/>
      <c r="O69" s="87"/>
      <c r="P69" s="84"/>
    </row>
    <row r="70" spans="2:16" ht="24" customHeight="1">
      <c r="B70" s="15" t="s">
        <v>149</v>
      </c>
      <c r="C70" s="16"/>
      <c r="D70" s="85" t="s">
        <v>121</v>
      </c>
      <c r="E70" s="84"/>
      <c r="F70" s="17" t="s">
        <v>257</v>
      </c>
      <c r="G70" s="16"/>
      <c r="H70" s="32">
        <f>H71</f>
        <v>1557400</v>
      </c>
      <c r="I70" s="33"/>
      <c r="J70" s="32">
        <f>J71</f>
        <v>1286854.47</v>
      </c>
      <c r="K70" s="34"/>
      <c r="L70" s="37">
        <f>J72+J75+J77</f>
        <v>1286854.47</v>
      </c>
      <c r="M70" s="90">
        <f t="shared" si="0"/>
        <v>-270545.53</v>
      </c>
      <c r="N70" s="91"/>
      <c r="O70" s="91"/>
      <c r="P70" s="92"/>
    </row>
    <row r="71" spans="2:16" ht="21" customHeight="1">
      <c r="B71" s="15" t="s">
        <v>150</v>
      </c>
      <c r="C71" s="16"/>
      <c r="D71" s="85" t="s">
        <v>121</v>
      </c>
      <c r="E71" s="84"/>
      <c r="F71" s="17" t="s">
        <v>258</v>
      </c>
      <c r="G71" s="16"/>
      <c r="H71" s="18">
        <f>H72+H75+H77</f>
        <v>1557400</v>
      </c>
      <c r="I71" s="19"/>
      <c r="J71" s="18">
        <f>J75+J77+J72</f>
        <v>1286854.47</v>
      </c>
      <c r="K71" s="25"/>
      <c r="L71" s="26"/>
      <c r="M71" s="86">
        <f t="shared" si="0"/>
        <v>-270545.53</v>
      </c>
      <c r="N71" s="87"/>
      <c r="O71" s="87"/>
      <c r="P71" s="84"/>
    </row>
    <row r="72" spans="2:16" ht="55.5" customHeight="1">
      <c r="B72" s="15" t="s">
        <v>199</v>
      </c>
      <c r="C72" s="16"/>
      <c r="D72" s="85" t="s">
        <v>121</v>
      </c>
      <c r="E72" s="84"/>
      <c r="F72" s="17" t="s">
        <v>259</v>
      </c>
      <c r="G72" s="16"/>
      <c r="H72" s="32">
        <f>H73</f>
        <v>392900</v>
      </c>
      <c r="I72" s="33"/>
      <c r="J72" s="36">
        <f>J73</f>
        <v>392000</v>
      </c>
      <c r="K72" s="34"/>
      <c r="L72" s="35"/>
      <c r="M72" s="90">
        <f t="shared" si="0"/>
        <v>-900</v>
      </c>
      <c r="N72" s="91"/>
      <c r="O72" s="91"/>
      <c r="P72" s="92"/>
    </row>
    <row r="73" spans="2:16" ht="47.25" customHeight="1">
      <c r="B73" s="15" t="s">
        <v>127</v>
      </c>
      <c r="C73" s="16"/>
      <c r="D73" s="85" t="s">
        <v>121</v>
      </c>
      <c r="E73" s="84"/>
      <c r="F73" s="17" t="s">
        <v>260</v>
      </c>
      <c r="G73" s="16"/>
      <c r="H73" s="18">
        <f>H74</f>
        <v>392900</v>
      </c>
      <c r="I73" s="19"/>
      <c r="J73" s="20">
        <f>J74</f>
        <v>392000</v>
      </c>
      <c r="K73" s="25"/>
      <c r="L73" s="26"/>
      <c r="M73" s="86">
        <f t="shared" si="0"/>
        <v>-900</v>
      </c>
      <c r="N73" s="87"/>
      <c r="O73" s="87"/>
      <c r="P73" s="84"/>
    </row>
    <row r="74" spans="2:16" ht="54" customHeight="1">
      <c r="B74" s="15" t="s">
        <v>203</v>
      </c>
      <c r="C74" s="16"/>
      <c r="D74" s="85" t="s">
        <v>121</v>
      </c>
      <c r="E74" s="84"/>
      <c r="F74" s="17" t="s">
        <v>261</v>
      </c>
      <c r="G74" s="16"/>
      <c r="H74" s="18">
        <v>392900</v>
      </c>
      <c r="I74" s="19"/>
      <c r="J74" s="20">
        <v>392000</v>
      </c>
      <c r="K74" s="25"/>
      <c r="L74" s="26"/>
      <c r="M74" s="86">
        <f t="shared" si="0"/>
        <v>-900</v>
      </c>
      <c r="N74" s="87"/>
      <c r="O74" s="87"/>
      <c r="P74" s="84"/>
    </row>
    <row r="75" spans="2:16" ht="23.25" customHeight="1">
      <c r="B75" s="15" t="s">
        <v>143</v>
      </c>
      <c r="C75" s="16"/>
      <c r="D75" s="85" t="s">
        <v>121</v>
      </c>
      <c r="E75" s="84"/>
      <c r="F75" s="17" t="s">
        <v>262</v>
      </c>
      <c r="G75" s="16"/>
      <c r="H75" s="32">
        <v>405800</v>
      </c>
      <c r="I75" s="33"/>
      <c r="J75" s="46">
        <f>J76</f>
        <v>361916</v>
      </c>
      <c r="K75" s="34"/>
      <c r="L75" s="35"/>
      <c r="M75" s="90">
        <f t="shared" si="0"/>
        <v>-43884</v>
      </c>
      <c r="N75" s="91"/>
      <c r="O75" s="91"/>
      <c r="P75" s="92"/>
    </row>
    <row r="76" spans="2:16" ht="28.5" customHeight="1">
      <c r="B76" s="15" t="s">
        <v>111</v>
      </c>
      <c r="C76" s="16"/>
      <c r="D76" s="85" t="s">
        <v>121</v>
      </c>
      <c r="E76" s="84"/>
      <c r="F76" s="17" t="s">
        <v>263</v>
      </c>
      <c r="G76" s="16"/>
      <c r="H76" s="18">
        <v>405800</v>
      </c>
      <c r="I76" s="19"/>
      <c r="J76" s="45">
        <v>361916</v>
      </c>
      <c r="K76" s="25"/>
      <c r="L76" s="26"/>
      <c r="M76" s="86">
        <f aca="true" t="shared" si="1" ref="M76:M84">J76-H76</f>
        <v>-43884</v>
      </c>
      <c r="N76" s="87"/>
      <c r="O76" s="87"/>
      <c r="P76" s="84"/>
    </row>
    <row r="77" spans="2:16" ht="50.25" customHeight="1">
      <c r="B77" s="15" t="s">
        <v>151</v>
      </c>
      <c r="C77" s="16"/>
      <c r="D77" s="85" t="s">
        <v>121</v>
      </c>
      <c r="E77" s="84"/>
      <c r="F77" s="17" t="s">
        <v>264</v>
      </c>
      <c r="G77" s="16"/>
      <c r="H77" s="32">
        <f>H78</f>
        <v>758700</v>
      </c>
      <c r="I77" s="33"/>
      <c r="J77" s="32">
        <f>J78</f>
        <v>532938.47</v>
      </c>
      <c r="K77" s="34"/>
      <c r="L77" s="35"/>
      <c r="M77" s="90">
        <f t="shared" si="1"/>
        <v>-225761.53000000003</v>
      </c>
      <c r="N77" s="91"/>
      <c r="O77" s="91"/>
      <c r="P77" s="92"/>
    </row>
    <row r="78" spans="2:16" ht="30" customHeight="1">
      <c r="B78" s="15" t="s">
        <v>152</v>
      </c>
      <c r="C78" s="16"/>
      <c r="D78" s="85" t="s">
        <v>121</v>
      </c>
      <c r="E78" s="84"/>
      <c r="F78" s="17" t="s">
        <v>265</v>
      </c>
      <c r="G78" s="16"/>
      <c r="H78" s="18">
        <f>H79</f>
        <v>758700</v>
      </c>
      <c r="I78" s="19"/>
      <c r="J78" s="18">
        <f>J79</f>
        <v>532938.47</v>
      </c>
      <c r="K78" s="25"/>
      <c r="L78" s="26"/>
      <c r="M78" s="86">
        <f t="shared" si="1"/>
        <v>-225761.53000000003</v>
      </c>
      <c r="N78" s="87"/>
      <c r="O78" s="87"/>
      <c r="P78" s="84"/>
    </row>
    <row r="79" spans="2:16" ht="86.25" customHeight="1">
      <c r="B79" s="15" t="s">
        <v>153</v>
      </c>
      <c r="C79" s="16"/>
      <c r="D79" s="85" t="s">
        <v>121</v>
      </c>
      <c r="E79" s="84"/>
      <c r="F79" s="17" t="s">
        <v>266</v>
      </c>
      <c r="G79" s="16"/>
      <c r="H79" s="18">
        <v>758700</v>
      </c>
      <c r="I79" s="19"/>
      <c r="J79" s="18">
        <v>532938.47</v>
      </c>
      <c r="K79" s="25"/>
      <c r="L79" s="26"/>
      <c r="M79" s="86">
        <f t="shared" si="1"/>
        <v>-225761.53000000003</v>
      </c>
      <c r="N79" s="87"/>
      <c r="O79" s="87"/>
      <c r="P79" s="84"/>
    </row>
    <row r="80" spans="2:16" ht="12.75" customHeight="1">
      <c r="B80" s="15" t="s">
        <v>154</v>
      </c>
      <c r="C80" s="16"/>
      <c r="D80" s="85" t="s">
        <v>121</v>
      </c>
      <c r="E80" s="84"/>
      <c r="F80" s="17" t="s">
        <v>267</v>
      </c>
      <c r="G80" s="16"/>
      <c r="H80" s="32">
        <f>H81</f>
        <v>5000</v>
      </c>
      <c r="I80" s="33"/>
      <c r="J80" s="36">
        <f>J81</f>
        <v>5000</v>
      </c>
      <c r="K80" s="34"/>
      <c r="L80" s="35"/>
      <c r="M80" s="90">
        <f t="shared" si="1"/>
        <v>0</v>
      </c>
      <c r="N80" s="91"/>
      <c r="O80" s="91"/>
      <c r="P80" s="92"/>
    </row>
    <row r="81" spans="2:16" ht="17.25" customHeight="1">
      <c r="B81" s="15" t="s">
        <v>155</v>
      </c>
      <c r="C81" s="16"/>
      <c r="D81" s="85" t="s">
        <v>121</v>
      </c>
      <c r="E81" s="84"/>
      <c r="F81" s="17" t="s">
        <v>268</v>
      </c>
      <c r="G81" s="16"/>
      <c r="H81" s="18">
        <f>H82</f>
        <v>5000</v>
      </c>
      <c r="I81" s="19"/>
      <c r="J81" s="20">
        <f>J82</f>
        <v>5000</v>
      </c>
      <c r="K81" s="25"/>
      <c r="L81" s="26"/>
      <c r="M81" s="86">
        <f t="shared" si="1"/>
        <v>0</v>
      </c>
      <c r="N81" s="87"/>
      <c r="O81" s="87"/>
      <c r="P81" s="84"/>
    </row>
    <row r="82" spans="2:16" ht="50.25" customHeight="1">
      <c r="B82" s="15" t="s">
        <v>199</v>
      </c>
      <c r="C82" s="16"/>
      <c r="D82" s="85" t="s">
        <v>121</v>
      </c>
      <c r="E82" s="84"/>
      <c r="F82" s="17" t="s">
        <v>269</v>
      </c>
      <c r="G82" s="16"/>
      <c r="H82" s="18">
        <f>H83</f>
        <v>5000</v>
      </c>
      <c r="I82" s="19"/>
      <c r="J82" s="20">
        <f>J83</f>
        <v>5000</v>
      </c>
      <c r="K82" s="25"/>
      <c r="L82" s="26"/>
      <c r="M82" s="86">
        <f t="shared" si="1"/>
        <v>0</v>
      </c>
      <c r="N82" s="87"/>
      <c r="O82" s="87"/>
      <c r="P82" s="84"/>
    </row>
    <row r="83" spans="2:16" ht="51" customHeight="1">
      <c r="B83" s="15" t="s">
        <v>127</v>
      </c>
      <c r="C83" s="16"/>
      <c r="D83" s="85" t="s">
        <v>121</v>
      </c>
      <c r="E83" s="84"/>
      <c r="F83" s="17" t="s">
        <v>270</v>
      </c>
      <c r="G83" s="16"/>
      <c r="H83" s="18">
        <f>H84</f>
        <v>5000</v>
      </c>
      <c r="I83" s="19"/>
      <c r="J83" s="20">
        <f>J84</f>
        <v>5000</v>
      </c>
      <c r="K83" s="25"/>
      <c r="L83" s="26"/>
      <c r="M83" s="86">
        <f t="shared" si="1"/>
        <v>0</v>
      </c>
      <c r="N83" s="87"/>
      <c r="O83" s="87"/>
      <c r="P83" s="84"/>
    </row>
    <row r="84" spans="2:16" ht="48" customHeight="1">
      <c r="B84" s="15" t="s">
        <v>128</v>
      </c>
      <c r="C84" s="16"/>
      <c r="D84" s="85" t="s">
        <v>121</v>
      </c>
      <c r="E84" s="84"/>
      <c r="F84" s="17" t="s">
        <v>271</v>
      </c>
      <c r="G84" s="16"/>
      <c r="H84" s="18">
        <v>5000</v>
      </c>
      <c r="I84" s="19"/>
      <c r="J84" s="20">
        <v>5000</v>
      </c>
      <c r="K84" s="25"/>
      <c r="L84" s="26"/>
      <c r="M84" s="86">
        <f t="shared" si="1"/>
        <v>0</v>
      </c>
      <c r="N84" s="87"/>
      <c r="O84" s="87"/>
      <c r="P84" s="84"/>
    </row>
    <row r="85" spans="2:16" ht="409.5" customHeight="1" hidden="1">
      <c r="B85" s="27"/>
      <c r="C85" s="27"/>
      <c r="D85" s="27"/>
      <c r="E85" s="27"/>
      <c r="F85" s="27"/>
      <c r="G85" s="27"/>
      <c r="H85" s="28"/>
      <c r="I85" s="27"/>
      <c r="J85" s="28"/>
      <c r="K85" s="27"/>
      <c r="L85" s="27"/>
      <c r="M85" s="27"/>
      <c r="N85" s="27"/>
      <c r="O85" s="27"/>
      <c r="P85" s="27"/>
    </row>
    <row r="86" spans="2:16" ht="22.5" customHeight="1">
      <c r="B86" s="29" t="s">
        <v>156</v>
      </c>
      <c r="C86" s="26"/>
      <c r="D86" s="85" t="s">
        <v>157</v>
      </c>
      <c r="E86" s="84"/>
      <c r="F86" s="85" t="s">
        <v>158</v>
      </c>
      <c r="G86" s="84"/>
      <c r="H86" s="30">
        <v>-1321200</v>
      </c>
      <c r="I86" s="19"/>
      <c r="J86" s="30">
        <f>Доходы!F15-Расходы!J8</f>
        <v>236883.5400000019</v>
      </c>
      <c r="K86" s="26"/>
      <c r="L86" s="85" t="s">
        <v>31</v>
      </c>
      <c r="M86" s="87"/>
      <c r="N86" s="87"/>
      <c r="O86" s="84"/>
      <c r="P86" s="27"/>
    </row>
    <row r="87" spans="2:16" ht="409.5" customHeight="1" hidden="1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2:16" ht="1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2:16" ht="1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2:16" ht="1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2:16" ht="1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2:16" ht="1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2:16" ht="1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2:16" ht="1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2:16" ht="1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2:16" ht="1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2:16" ht="1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2:16" ht="1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2:16" ht="1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</sheetData>
  <sheetProtection/>
  <mergeCells count="174">
    <mergeCell ref="D38:E38"/>
    <mergeCell ref="M38:P38"/>
    <mergeCell ref="D83:E83"/>
    <mergeCell ref="M83:P83"/>
    <mergeCell ref="M84:P84"/>
    <mergeCell ref="D84:E84"/>
    <mergeCell ref="D77:E77"/>
    <mergeCell ref="M77:P77"/>
    <mergeCell ref="M78:P78"/>
    <mergeCell ref="D79:E79"/>
    <mergeCell ref="D86:E86"/>
    <mergeCell ref="F86:G86"/>
    <mergeCell ref="L86:O86"/>
    <mergeCell ref="M81:P81"/>
    <mergeCell ref="D80:E80"/>
    <mergeCell ref="D82:E82"/>
    <mergeCell ref="M80:P80"/>
    <mergeCell ref="D81:E81"/>
    <mergeCell ref="M82:P82"/>
    <mergeCell ref="M79:P79"/>
    <mergeCell ref="D78:E78"/>
    <mergeCell ref="M75:P75"/>
    <mergeCell ref="D74:E74"/>
    <mergeCell ref="D76:E76"/>
    <mergeCell ref="M74:P74"/>
    <mergeCell ref="D75:E75"/>
    <mergeCell ref="M76:P76"/>
    <mergeCell ref="D71:E71"/>
    <mergeCell ref="M71:P71"/>
    <mergeCell ref="M72:P72"/>
    <mergeCell ref="D73:E73"/>
    <mergeCell ref="M73:P73"/>
    <mergeCell ref="D72:E72"/>
    <mergeCell ref="M69:P69"/>
    <mergeCell ref="D68:E68"/>
    <mergeCell ref="D70:E70"/>
    <mergeCell ref="M68:P68"/>
    <mergeCell ref="D69:E69"/>
    <mergeCell ref="M70:P70"/>
    <mergeCell ref="D65:E65"/>
    <mergeCell ref="M65:P65"/>
    <mergeCell ref="M66:P66"/>
    <mergeCell ref="D67:E67"/>
    <mergeCell ref="M67:P67"/>
    <mergeCell ref="D66:E66"/>
    <mergeCell ref="M63:P63"/>
    <mergeCell ref="D62:E62"/>
    <mergeCell ref="D64:E64"/>
    <mergeCell ref="M62:P62"/>
    <mergeCell ref="D63:E63"/>
    <mergeCell ref="M64:P64"/>
    <mergeCell ref="D59:E59"/>
    <mergeCell ref="M59:P59"/>
    <mergeCell ref="M60:P60"/>
    <mergeCell ref="D61:E61"/>
    <mergeCell ref="M61:P61"/>
    <mergeCell ref="D60:E60"/>
    <mergeCell ref="M57:P57"/>
    <mergeCell ref="D56:E56"/>
    <mergeCell ref="D58:E58"/>
    <mergeCell ref="M56:P56"/>
    <mergeCell ref="D57:E57"/>
    <mergeCell ref="M58:P58"/>
    <mergeCell ref="D53:E53"/>
    <mergeCell ref="M53:P53"/>
    <mergeCell ref="M54:P54"/>
    <mergeCell ref="D55:E55"/>
    <mergeCell ref="M55:P55"/>
    <mergeCell ref="D54:E54"/>
    <mergeCell ref="M51:P51"/>
    <mergeCell ref="D50:E50"/>
    <mergeCell ref="D52:E52"/>
    <mergeCell ref="M50:P50"/>
    <mergeCell ref="D51:E51"/>
    <mergeCell ref="M52:P52"/>
    <mergeCell ref="D47:E47"/>
    <mergeCell ref="M47:P47"/>
    <mergeCell ref="M48:P48"/>
    <mergeCell ref="D49:E49"/>
    <mergeCell ref="M49:P49"/>
    <mergeCell ref="D48:E48"/>
    <mergeCell ref="M45:P45"/>
    <mergeCell ref="D44:E44"/>
    <mergeCell ref="D46:E46"/>
    <mergeCell ref="M44:P44"/>
    <mergeCell ref="D45:E45"/>
    <mergeCell ref="M46:P46"/>
    <mergeCell ref="D41:E41"/>
    <mergeCell ref="M41:P41"/>
    <mergeCell ref="M42:P42"/>
    <mergeCell ref="D43:E43"/>
    <mergeCell ref="M43:P43"/>
    <mergeCell ref="D42:E42"/>
    <mergeCell ref="M39:P39"/>
    <mergeCell ref="D35:E35"/>
    <mergeCell ref="D40:E40"/>
    <mergeCell ref="M35:P35"/>
    <mergeCell ref="D39:E39"/>
    <mergeCell ref="M40:P40"/>
    <mergeCell ref="D36:E36"/>
    <mergeCell ref="M36:P36"/>
    <mergeCell ref="D37:E37"/>
    <mergeCell ref="M37:P37"/>
    <mergeCell ref="D32:E32"/>
    <mergeCell ref="M32:P32"/>
    <mergeCell ref="M33:P33"/>
    <mergeCell ref="D34:E34"/>
    <mergeCell ref="M34:P34"/>
    <mergeCell ref="D33:E33"/>
    <mergeCell ref="M30:P30"/>
    <mergeCell ref="D29:E29"/>
    <mergeCell ref="D31:E31"/>
    <mergeCell ref="M29:P29"/>
    <mergeCell ref="D30:E30"/>
    <mergeCell ref="M31:P31"/>
    <mergeCell ref="D26:E26"/>
    <mergeCell ref="M26:P26"/>
    <mergeCell ref="M27:P27"/>
    <mergeCell ref="D28:E28"/>
    <mergeCell ref="M28:P28"/>
    <mergeCell ref="D27:E27"/>
    <mergeCell ref="M24:P24"/>
    <mergeCell ref="D23:E23"/>
    <mergeCell ref="D25:E25"/>
    <mergeCell ref="M23:P23"/>
    <mergeCell ref="D24:E24"/>
    <mergeCell ref="M25:P25"/>
    <mergeCell ref="D20:E20"/>
    <mergeCell ref="M20:P20"/>
    <mergeCell ref="M21:P21"/>
    <mergeCell ref="D22:E22"/>
    <mergeCell ref="M22:P22"/>
    <mergeCell ref="D21:E21"/>
    <mergeCell ref="M18:P18"/>
    <mergeCell ref="D17:E17"/>
    <mergeCell ref="D19:E19"/>
    <mergeCell ref="M17:P17"/>
    <mergeCell ref="D18:E18"/>
    <mergeCell ref="M19:P19"/>
    <mergeCell ref="D14:E14"/>
    <mergeCell ref="M14:P14"/>
    <mergeCell ref="M15:P15"/>
    <mergeCell ref="D16:E16"/>
    <mergeCell ref="M16:P16"/>
    <mergeCell ref="D15:E15"/>
    <mergeCell ref="D10:E10"/>
    <mergeCell ref="M10:P10"/>
    <mergeCell ref="D9:E9"/>
    <mergeCell ref="M12:P12"/>
    <mergeCell ref="D11:E11"/>
    <mergeCell ref="D13:E13"/>
    <mergeCell ref="M11:P11"/>
    <mergeCell ref="D12:E12"/>
    <mergeCell ref="M13:P13"/>
    <mergeCell ref="B8:C8"/>
    <mergeCell ref="D8:E8"/>
    <mergeCell ref="F8:G8"/>
    <mergeCell ref="M8:P8"/>
    <mergeCell ref="B7:C7"/>
    <mergeCell ref="M9:P9"/>
    <mergeCell ref="D7:E7"/>
    <mergeCell ref="F7:G7"/>
    <mergeCell ref="H7:I7"/>
    <mergeCell ref="J7:L7"/>
    <mergeCell ref="M7:P7"/>
    <mergeCell ref="A1:N1"/>
    <mergeCell ref="N2:R2"/>
    <mergeCell ref="B4:Q4"/>
    <mergeCell ref="B6:C6"/>
    <mergeCell ref="D6:E6"/>
    <mergeCell ref="F6:G6"/>
    <mergeCell ref="H6:I6"/>
    <mergeCell ref="J6:L6"/>
    <mergeCell ref="M6:P6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Q18" sqref="Q18:S18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75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6:21" ht="15" customHeight="1">
      <c r="P2" s="76" t="s">
        <v>159</v>
      </c>
      <c r="Q2" s="54"/>
      <c r="R2" s="54"/>
      <c r="S2" s="54"/>
      <c r="T2" s="54"/>
      <c r="U2" s="54"/>
    </row>
    <row r="3" ht="0" customHeight="1" hidden="1"/>
    <row r="4" spans="2:20" ht="15.75" customHeight="1">
      <c r="B4" s="53" t="s">
        <v>160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ht="2.25" customHeight="1"/>
    <row r="6" spans="3:19" ht="62.25" customHeight="1">
      <c r="C6" s="88" t="s">
        <v>17</v>
      </c>
      <c r="D6" s="73"/>
      <c r="E6" s="89"/>
      <c r="F6" s="93" t="s">
        <v>18</v>
      </c>
      <c r="G6" s="89"/>
      <c r="H6" s="93" t="s">
        <v>161</v>
      </c>
      <c r="I6" s="73"/>
      <c r="J6" s="89"/>
      <c r="K6" s="93" t="s">
        <v>20</v>
      </c>
      <c r="L6" s="73"/>
      <c r="M6" s="89"/>
      <c r="N6" s="93" t="s">
        <v>21</v>
      </c>
      <c r="O6" s="73"/>
      <c r="P6" s="89"/>
      <c r="Q6" s="72" t="s">
        <v>22</v>
      </c>
      <c r="R6" s="73"/>
      <c r="S6" s="74"/>
    </row>
    <row r="7" spans="3:19" ht="16.5" customHeight="1">
      <c r="C7" s="96" t="s">
        <v>23</v>
      </c>
      <c r="D7" s="97"/>
      <c r="E7" s="98"/>
      <c r="F7" s="99" t="s">
        <v>24</v>
      </c>
      <c r="G7" s="98"/>
      <c r="H7" s="99" t="s">
        <v>25</v>
      </c>
      <c r="I7" s="97"/>
      <c r="J7" s="98"/>
      <c r="K7" s="99" t="s">
        <v>26</v>
      </c>
      <c r="L7" s="97"/>
      <c r="M7" s="98"/>
      <c r="N7" s="99" t="s">
        <v>27</v>
      </c>
      <c r="O7" s="97"/>
      <c r="P7" s="98"/>
      <c r="Q7" s="102" t="s">
        <v>28</v>
      </c>
      <c r="R7" s="97"/>
      <c r="S7" s="64"/>
    </row>
    <row r="8" spans="3:19" ht="37.5" customHeight="1">
      <c r="C8" s="103" t="s">
        <v>162</v>
      </c>
      <c r="D8" s="95"/>
      <c r="E8" s="56"/>
      <c r="F8" s="104" t="s">
        <v>163</v>
      </c>
      <c r="G8" s="56"/>
      <c r="H8" s="104" t="s">
        <v>31</v>
      </c>
      <c r="I8" s="95"/>
      <c r="J8" s="56"/>
      <c r="K8" s="94">
        <f>K9</f>
        <v>1321200</v>
      </c>
      <c r="L8" s="95"/>
      <c r="M8" s="56"/>
      <c r="N8" s="94">
        <f>N9</f>
        <v>-236883.54000000004</v>
      </c>
      <c r="O8" s="95"/>
      <c r="P8" s="56"/>
      <c r="Q8" s="94">
        <f>Q9</f>
        <v>-1558083.54</v>
      </c>
      <c r="R8" s="95"/>
      <c r="S8" s="56"/>
    </row>
    <row r="9" spans="3:19" ht="13.5" customHeight="1">
      <c r="C9" s="105" t="s">
        <v>164</v>
      </c>
      <c r="D9" s="106"/>
      <c r="E9" s="107"/>
      <c r="F9" s="100">
        <v>700</v>
      </c>
      <c r="G9" s="56"/>
      <c r="H9" s="100" t="s">
        <v>165</v>
      </c>
      <c r="I9" s="95"/>
      <c r="J9" s="56"/>
      <c r="K9" s="101">
        <f>K10</f>
        <v>1321200</v>
      </c>
      <c r="L9" s="95"/>
      <c r="M9" s="56"/>
      <c r="N9" s="101">
        <f>N10</f>
        <v>-236883.54000000004</v>
      </c>
      <c r="O9" s="95"/>
      <c r="P9" s="56"/>
      <c r="Q9" s="101">
        <f>Q10</f>
        <v>-1558083.54</v>
      </c>
      <c r="R9" s="95"/>
      <c r="S9" s="56"/>
    </row>
    <row r="10" spans="3:19" ht="14.25" customHeight="1">
      <c r="C10" s="105" t="s">
        <v>166</v>
      </c>
      <c r="D10" s="106"/>
      <c r="E10" s="107"/>
      <c r="F10" s="100">
        <v>700</v>
      </c>
      <c r="G10" s="56"/>
      <c r="H10" s="100" t="s">
        <v>167</v>
      </c>
      <c r="I10" s="95"/>
      <c r="J10" s="56"/>
      <c r="K10" s="101">
        <f>K11+K15</f>
        <v>1321200</v>
      </c>
      <c r="L10" s="95"/>
      <c r="M10" s="56"/>
      <c r="N10" s="101">
        <f>N11+N15</f>
        <v>-236883.54000000004</v>
      </c>
      <c r="O10" s="95"/>
      <c r="P10" s="56"/>
      <c r="Q10" s="101">
        <f>N10-K10</f>
        <v>-1558083.54</v>
      </c>
      <c r="R10" s="95"/>
      <c r="S10" s="56"/>
    </row>
    <row r="11" spans="3:19" ht="13.5" customHeight="1">
      <c r="C11" s="105" t="s">
        <v>168</v>
      </c>
      <c r="D11" s="106"/>
      <c r="E11" s="107"/>
      <c r="F11" s="100">
        <v>710</v>
      </c>
      <c r="G11" s="56"/>
      <c r="H11" s="100" t="s">
        <v>169</v>
      </c>
      <c r="I11" s="95"/>
      <c r="J11" s="56"/>
      <c r="K11" s="101">
        <f>K12</f>
        <v>-6908400</v>
      </c>
      <c r="L11" s="95"/>
      <c r="M11" s="56"/>
      <c r="N11" s="101">
        <f>N12</f>
        <v>-6345757.89</v>
      </c>
      <c r="O11" s="95"/>
      <c r="P11" s="56"/>
      <c r="Q11" s="108" t="s">
        <v>158</v>
      </c>
      <c r="R11" s="95"/>
      <c r="S11" s="56"/>
    </row>
    <row r="12" spans="3:19" ht="14.25" customHeight="1">
      <c r="C12" s="105" t="s">
        <v>170</v>
      </c>
      <c r="D12" s="106"/>
      <c r="E12" s="107"/>
      <c r="F12" s="100">
        <v>710</v>
      </c>
      <c r="G12" s="56"/>
      <c r="H12" s="100" t="s">
        <v>171</v>
      </c>
      <c r="I12" s="95"/>
      <c r="J12" s="56"/>
      <c r="K12" s="101">
        <f>K13</f>
        <v>-6908400</v>
      </c>
      <c r="L12" s="95"/>
      <c r="M12" s="56"/>
      <c r="N12" s="101">
        <f>N13</f>
        <v>-6345757.89</v>
      </c>
      <c r="O12" s="95"/>
      <c r="P12" s="56"/>
      <c r="Q12" s="108" t="s">
        <v>158</v>
      </c>
      <c r="R12" s="95"/>
      <c r="S12" s="56"/>
    </row>
    <row r="13" spans="3:19" ht="13.5" customHeight="1">
      <c r="C13" s="105" t="s">
        <v>172</v>
      </c>
      <c r="D13" s="106"/>
      <c r="E13" s="107"/>
      <c r="F13" s="100">
        <v>710</v>
      </c>
      <c r="G13" s="56"/>
      <c r="H13" s="100" t="s">
        <v>173</v>
      </c>
      <c r="I13" s="95"/>
      <c r="J13" s="56"/>
      <c r="K13" s="101">
        <f>K14</f>
        <v>-6908400</v>
      </c>
      <c r="L13" s="95"/>
      <c r="M13" s="56"/>
      <c r="N13" s="101">
        <f>N14</f>
        <v>-6345757.89</v>
      </c>
      <c r="O13" s="95"/>
      <c r="P13" s="56"/>
      <c r="Q13" s="108" t="s">
        <v>158</v>
      </c>
      <c r="R13" s="95"/>
      <c r="S13" s="56"/>
    </row>
    <row r="14" spans="3:19" ht="13.5" customHeight="1">
      <c r="C14" s="105" t="s">
        <v>174</v>
      </c>
      <c r="D14" s="106"/>
      <c r="E14" s="107"/>
      <c r="F14" s="100">
        <v>710</v>
      </c>
      <c r="G14" s="56"/>
      <c r="H14" s="100" t="s">
        <v>175</v>
      </c>
      <c r="I14" s="95"/>
      <c r="J14" s="56"/>
      <c r="K14" s="101">
        <v>-6908400</v>
      </c>
      <c r="L14" s="95"/>
      <c r="M14" s="56"/>
      <c r="N14" s="101">
        <v>-6345757.89</v>
      </c>
      <c r="O14" s="95"/>
      <c r="P14" s="56"/>
      <c r="Q14" s="108" t="s">
        <v>158</v>
      </c>
      <c r="R14" s="95"/>
      <c r="S14" s="56"/>
    </row>
    <row r="15" spans="3:19" ht="14.25" customHeight="1">
      <c r="C15" s="105" t="s">
        <v>176</v>
      </c>
      <c r="D15" s="106"/>
      <c r="E15" s="107"/>
      <c r="F15" s="100">
        <v>720</v>
      </c>
      <c r="G15" s="56"/>
      <c r="H15" s="100" t="s">
        <v>177</v>
      </c>
      <c r="I15" s="95"/>
      <c r="J15" s="56"/>
      <c r="K15" s="101">
        <f>K16</f>
        <v>8229600</v>
      </c>
      <c r="L15" s="95"/>
      <c r="M15" s="56"/>
      <c r="N15" s="101">
        <f>N16</f>
        <v>6108874.35</v>
      </c>
      <c r="O15" s="95"/>
      <c r="P15" s="56"/>
      <c r="Q15" s="108" t="s">
        <v>158</v>
      </c>
      <c r="R15" s="95"/>
      <c r="S15" s="56"/>
    </row>
    <row r="16" spans="3:19" ht="13.5" customHeight="1">
      <c r="C16" s="105" t="s">
        <v>178</v>
      </c>
      <c r="D16" s="106"/>
      <c r="E16" s="107"/>
      <c r="F16" s="100">
        <v>720</v>
      </c>
      <c r="G16" s="56"/>
      <c r="H16" s="100" t="s">
        <v>179</v>
      </c>
      <c r="I16" s="95"/>
      <c r="J16" s="56"/>
      <c r="K16" s="101">
        <f>K17</f>
        <v>8229600</v>
      </c>
      <c r="L16" s="95"/>
      <c r="M16" s="56"/>
      <c r="N16" s="101">
        <f>N17</f>
        <v>6108874.35</v>
      </c>
      <c r="O16" s="95"/>
      <c r="P16" s="56"/>
      <c r="Q16" s="108" t="s">
        <v>158</v>
      </c>
      <c r="R16" s="95"/>
      <c r="S16" s="56"/>
    </row>
    <row r="17" spans="3:19" ht="14.25" customHeight="1">
      <c r="C17" s="105" t="s">
        <v>180</v>
      </c>
      <c r="D17" s="106"/>
      <c r="E17" s="107"/>
      <c r="F17" s="100">
        <v>720</v>
      </c>
      <c r="G17" s="56"/>
      <c r="H17" s="100" t="s">
        <v>181</v>
      </c>
      <c r="I17" s="95"/>
      <c r="J17" s="56"/>
      <c r="K17" s="101">
        <f>K18</f>
        <v>8229600</v>
      </c>
      <c r="L17" s="95"/>
      <c r="M17" s="56"/>
      <c r="N17" s="101">
        <f>N18</f>
        <v>6108874.35</v>
      </c>
      <c r="O17" s="95"/>
      <c r="P17" s="56"/>
      <c r="Q17" s="108" t="s">
        <v>158</v>
      </c>
      <c r="R17" s="95"/>
      <c r="S17" s="56"/>
    </row>
    <row r="18" spans="3:19" ht="13.5" customHeight="1">
      <c r="C18" s="109" t="s">
        <v>182</v>
      </c>
      <c r="D18" s="95"/>
      <c r="E18" s="56"/>
      <c r="F18" s="100">
        <v>720</v>
      </c>
      <c r="G18" s="56"/>
      <c r="H18" s="100" t="s">
        <v>183</v>
      </c>
      <c r="I18" s="95"/>
      <c r="J18" s="56"/>
      <c r="K18" s="101">
        <v>8229600</v>
      </c>
      <c r="L18" s="95"/>
      <c r="M18" s="56"/>
      <c r="N18" s="101">
        <v>6108874.35</v>
      </c>
      <c r="O18" s="95"/>
      <c r="P18" s="56"/>
      <c r="Q18" s="108" t="s">
        <v>158</v>
      </c>
      <c r="R18" s="95"/>
      <c r="S18" s="56"/>
    </row>
    <row r="19" spans="2:18" ht="18" customHeight="1">
      <c r="B19" s="76" t="s">
        <v>184</v>
      </c>
      <c r="C19" s="54"/>
      <c r="D19" s="54"/>
      <c r="E19" s="110" t="s">
        <v>1</v>
      </c>
      <c r="F19" s="68"/>
      <c r="G19" s="68"/>
      <c r="H19" s="68"/>
      <c r="I19" s="68"/>
      <c r="J19" s="111" t="s">
        <v>1</v>
      </c>
      <c r="K19" s="54"/>
      <c r="L19" s="54"/>
      <c r="M19" s="112" t="s">
        <v>190</v>
      </c>
      <c r="N19" s="113"/>
      <c r="O19" s="113"/>
      <c r="P19" s="113"/>
      <c r="Q19" s="113"/>
      <c r="R19" s="113"/>
    </row>
    <row r="20" spans="2:18" ht="18" customHeight="1">
      <c r="B20" s="111" t="s">
        <v>1</v>
      </c>
      <c r="C20" s="54"/>
      <c r="D20" s="54"/>
      <c r="E20" s="114" t="s">
        <v>185</v>
      </c>
      <c r="F20" s="54"/>
      <c r="G20" s="54"/>
      <c r="H20" s="54"/>
      <c r="I20" s="54"/>
      <c r="J20" s="111" t="s">
        <v>1</v>
      </c>
      <c r="K20" s="54"/>
      <c r="L20" s="54"/>
      <c r="M20" s="115" t="s">
        <v>186</v>
      </c>
      <c r="N20" s="106"/>
      <c r="O20" s="106"/>
      <c r="P20" s="106"/>
      <c r="Q20" s="106"/>
      <c r="R20" s="106"/>
    </row>
    <row r="21" spans="2:18" ht="18" customHeight="1">
      <c r="B21" s="76" t="s">
        <v>187</v>
      </c>
      <c r="C21" s="54"/>
      <c r="D21" s="54"/>
      <c r="E21" s="110" t="s">
        <v>1</v>
      </c>
      <c r="F21" s="68"/>
      <c r="G21" s="68"/>
      <c r="H21" s="68"/>
      <c r="I21" s="68"/>
      <c r="J21" s="111" t="s">
        <v>1</v>
      </c>
      <c r="K21" s="54"/>
      <c r="L21" s="54"/>
      <c r="M21" s="116" t="s">
        <v>191</v>
      </c>
      <c r="N21" s="117"/>
      <c r="O21" s="117"/>
      <c r="P21" s="117"/>
      <c r="Q21" s="117"/>
      <c r="R21" s="117"/>
    </row>
    <row r="22" spans="2:18" ht="18" customHeight="1">
      <c r="B22" s="111" t="s">
        <v>1</v>
      </c>
      <c r="C22" s="54"/>
      <c r="D22" s="54"/>
      <c r="E22" s="114" t="s">
        <v>185</v>
      </c>
      <c r="F22" s="54"/>
      <c r="G22" s="54"/>
      <c r="H22" s="54"/>
      <c r="I22" s="54"/>
      <c r="J22" s="111" t="s">
        <v>1</v>
      </c>
      <c r="K22" s="54"/>
      <c r="L22" s="54"/>
      <c r="M22" s="115" t="s">
        <v>186</v>
      </c>
      <c r="N22" s="106"/>
      <c r="O22" s="106"/>
      <c r="P22" s="106"/>
      <c r="Q22" s="106"/>
      <c r="R22" s="106"/>
    </row>
    <row r="23" spans="2:18" ht="21.75" customHeight="1">
      <c r="B23" s="76" t="s">
        <v>188</v>
      </c>
      <c r="C23" s="54"/>
      <c r="D23" s="54"/>
      <c r="E23" s="110" t="s">
        <v>1</v>
      </c>
      <c r="F23" s="68"/>
      <c r="G23" s="68"/>
      <c r="H23" s="68"/>
      <c r="I23" s="68"/>
      <c r="J23" s="111" t="s">
        <v>1</v>
      </c>
      <c r="K23" s="54"/>
      <c r="L23" s="54"/>
      <c r="M23" s="116" t="s">
        <v>192</v>
      </c>
      <c r="N23" s="118"/>
      <c r="O23" s="118"/>
      <c r="P23" s="118"/>
      <c r="Q23" s="118"/>
      <c r="R23" s="118"/>
    </row>
    <row r="24" spans="2:18" ht="18" customHeight="1">
      <c r="B24" s="111" t="s">
        <v>1</v>
      </c>
      <c r="C24" s="54"/>
      <c r="D24" s="54"/>
      <c r="E24" s="114" t="s">
        <v>185</v>
      </c>
      <c r="F24" s="54"/>
      <c r="G24" s="54"/>
      <c r="H24" s="54"/>
      <c r="I24" s="54"/>
      <c r="J24" s="111" t="s">
        <v>1</v>
      </c>
      <c r="K24" s="54"/>
      <c r="L24" s="54"/>
      <c r="M24" s="115" t="s">
        <v>186</v>
      </c>
      <c r="N24" s="106"/>
      <c r="O24" s="106"/>
      <c r="P24" s="106"/>
      <c r="Q24" s="106"/>
      <c r="R24" s="106"/>
    </row>
  </sheetData>
  <sheetProtection/>
  <mergeCells count="105"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  <mergeCell ref="B19:D19"/>
    <mergeCell ref="E19:I19"/>
    <mergeCell ref="J19:L19"/>
    <mergeCell ref="M19:R19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2016-11-10T06:15:43Z</cp:lastPrinted>
  <dcterms:created xsi:type="dcterms:W3CDTF">2016-01-28T08:37:55Z</dcterms:created>
  <dcterms:modified xsi:type="dcterms:W3CDTF">2016-12-06T13:27:51Z</dcterms:modified>
  <cp:category/>
  <cp:version/>
  <cp:contentType/>
  <cp:contentStatus/>
</cp:coreProperties>
</file>